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540" yWindow="160" windowWidth="25360" windowHeight="17300" tabRatio="500" activeTab="1"/>
  </bookViews>
  <sheets>
    <sheet name="Advanced" sheetId="1" r:id="rId1"/>
    <sheet name="Basic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2" i="2" l="1"/>
  <c r="M32" i="2"/>
  <c r="S31" i="2"/>
  <c r="M31" i="2"/>
  <c r="S30" i="2"/>
  <c r="M30" i="2"/>
  <c r="S29" i="2"/>
  <c r="M29" i="2"/>
  <c r="S28" i="2"/>
  <c r="M28" i="2"/>
  <c r="S27" i="2"/>
  <c r="M27" i="2"/>
  <c r="S26" i="2"/>
  <c r="M26" i="2"/>
  <c r="S25" i="2"/>
  <c r="M25" i="2"/>
  <c r="S24" i="2"/>
  <c r="M24" i="2"/>
  <c r="S23" i="2"/>
  <c r="M23" i="2"/>
  <c r="S22" i="2"/>
  <c r="M22" i="2"/>
  <c r="S21" i="2"/>
  <c r="M21" i="2"/>
  <c r="S20" i="2"/>
  <c r="M20" i="2"/>
  <c r="S19" i="2"/>
  <c r="M19" i="2"/>
  <c r="S18" i="2"/>
  <c r="M18" i="2"/>
  <c r="S17" i="2"/>
  <c r="M17" i="2"/>
  <c r="S16" i="2"/>
  <c r="M16" i="2"/>
  <c r="S15" i="2"/>
  <c r="M15" i="2"/>
  <c r="S14" i="2"/>
  <c r="M14" i="2"/>
  <c r="S13" i="2"/>
  <c r="M13" i="2"/>
  <c r="S12" i="2"/>
  <c r="M12" i="2"/>
  <c r="S11" i="2"/>
  <c r="M11" i="2"/>
  <c r="S10" i="2"/>
  <c r="M10" i="2"/>
  <c r="S9" i="2"/>
  <c r="M9" i="2"/>
  <c r="S8" i="2"/>
  <c r="M8" i="2"/>
  <c r="S7" i="2"/>
  <c r="M7" i="2"/>
  <c r="S6" i="2"/>
  <c r="M6" i="2"/>
  <c r="S5" i="2"/>
  <c r="M5" i="2"/>
  <c r="S4" i="2"/>
  <c r="M4" i="2"/>
</calcChain>
</file>

<file path=xl/sharedStrings.xml><?xml version="1.0" encoding="utf-8"?>
<sst xmlns="http://schemas.openxmlformats.org/spreadsheetml/2006/main" count="1784" uniqueCount="292">
  <si>
    <t>FirstName</t>
  </si>
  <si>
    <t>MiddleName</t>
  </si>
  <si>
    <t>LastName</t>
  </si>
  <si>
    <t>Title</t>
  </si>
  <si>
    <t>ContactPhone</t>
  </si>
  <si>
    <t>ContactEmail</t>
  </si>
  <si>
    <t>Function(s)</t>
  </si>
  <si>
    <t>EntityId</t>
  </si>
  <si>
    <t>CompanyName</t>
  </si>
  <si>
    <t>LocationStreet</t>
  </si>
  <si>
    <t>LocationCity</t>
  </si>
  <si>
    <t>LocationState</t>
  </si>
  <si>
    <t>LocationPostal</t>
  </si>
  <si>
    <t>LocationCounty</t>
  </si>
  <si>
    <t>MailingStreet</t>
  </si>
  <si>
    <t>MailingCity</t>
  </si>
  <si>
    <t>MailingState</t>
  </si>
  <si>
    <t>MailingPostal</t>
  </si>
  <si>
    <t>Enterprise</t>
  </si>
  <si>
    <t>WineryCompany</t>
  </si>
  <si>
    <t>Brands</t>
  </si>
  <si>
    <t>VarietalsBottled</t>
  </si>
  <si>
    <t>Production</t>
  </si>
  <si>
    <t>ProductionRange</t>
  </si>
  <si>
    <t>AvgBottlePrice</t>
  </si>
  <si>
    <t>AvgBottlePriceRange</t>
  </si>
  <si>
    <t>WineRegion</t>
  </si>
  <si>
    <t>BW</t>
  </si>
  <si>
    <t>BondedOrVirtual</t>
  </si>
  <si>
    <t>Vineyard</t>
  </si>
  <si>
    <t>Acreage</t>
  </si>
  <si>
    <t>SellGrapes</t>
  </si>
  <si>
    <t>TastingRoom</t>
  </si>
  <si>
    <t>CustomCrush</t>
  </si>
  <si>
    <t>WineClub</t>
  </si>
  <si>
    <t>DtC%</t>
  </si>
  <si>
    <t>Phone</t>
  </si>
  <si>
    <t>Fax</t>
  </si>
  <si>
    <t>GeneralEmail</t>
  </si>
  <si>
    <t>Website</t>
  </si>
  <si>
    <t>CreationDate</t>
  </si>
  <si>
    <t>MaintenanceDate</t>
  </si>
  <si>
    <t>FullUpdateDate</t>
  </si>
  <si>
    <t>Winemaker &amp; Owner</t>
  </si>
  <si>
    <t>WM,POG,VM</t>
  </si>
  <si>
    <t>CA</t>
  </si>
  <si>
    <t>USA</t>
  </si>
  <si>
    <t>1,000 - 4,999</t>
  </si>
  <si>
    <t>$20 - $29.99</t>
  </si>
  <si>
    <t>bonded</t>
  </si>
  <si>
    <t>yes</t>
  </si>
  <si>
    <t>Owner</t>
  </si>
  <si>
    <t>POG,DTC,S</t>
  </si>
  <si>
    <t>Michael</t>
  </si>
  <si>
    <t>Tom</t>
  </si>
  <si>
    <t>$11 - $19.99</t>
  </si>
  <si>
    <t>no</t>
  </si>
  <si>
    <t>5,000 - 49,999</t>
  </si>
  <si>
    <t>POG</t>
  </si>
  <si>
    <t>Winemaker</t>
  </si>
  <si>
    <t>WM</t>
  </si>
  <si>
    <t>Tasting Room Manager</t>
  </si>
  <si>
    <t>WM,POG</t>
  </si>
  <si>
    <t>&lt; 1,000</t>
  </si>
  <si>
    <t>VM</t>
  </si>
  <si>
    <t xml:space="preserve"> </t>
  </si>
  <si>
    <t>Kevin</t>
  </si>
  <si>
    <t>Steve</t>
  </si>
  <si>
    <t>Nancy</t>
  </si>
  <si>
    <r>
      <t xml:space="preserve">WINES &amp; VINES - OMS </t>
    </r>
    <r>
      <rPr>
        <b/>
        <u/>
        <sz val="18"/>
        <color indexed="10"/>
        <rFont val="Calibri"/>
        <family val="2"/>
      </rPr>
      <t>ADVANCED</t>
    </r>
    <r>
      <rPr>
        <b/>
        <sz val="18"/>
        <rFont val="Calibri"/>
        <family val="2"/>
      </rPr>
      <t xml:space="preserve"> SAMPLE DATA SET</t>
    </r>
  </si>
  <si>
    <t>LocationCountry</t>
    <phoneticPr fontId="6" type="noConversion"/>
  </si>
  <si>
    <r>
      <t xml:space="preserve">WINES &amp; VINES - OMS </t>
    </r>
    <r>
      <rPr>
        <b/>
        <u/>
        <sz val="18"/>
        <color indexed="10"/>
        <rFont val="Calibri"/>
        <family val="2"/>
      </rPr>
      <t>BASIC</t>
    </r>
    <r>
      <rPr>
        <b/>
        <sz val="18"/>
        <rFont val="Calibri"/>
        <family val="2"/>
      </rPr>
      <t xml:space="preserve"> SAMPLE OUTPUT</t>
    </r>
  </si>
  <si>
    <r>
      <t xml:space="preserve">CLICK ON "ADVANCED" TAB BELOW TO SEE SAMPLE  DATA ON THESE SAME WINERIES AVAILABLE TO OMS </t>
    </r>
    <r>
      <rPr>
        <b/>
        <sz val="14"/>
        <color indexed="10"/>
        <rFont val="Calibri"/>
        <family val="2"/>
      </rPr>
      <t>ADVANCED</t>
    </r>
    <r>
      <rPr>
        <b/>
        <sz val="14"/>
        <rFont val="Calibri"/>
      </rPr>
      <t xml:space="preserve"> SUBSCRIBERS</t>
    </r>
  </si>
  <si>
    <r>
      <t xml:space="preserve">CLICK ON "BASIC" TAB BELOW TO SEE SAMPLE  DATA ON THESE SAME WINERIES AS AVAILABLE TO OMS </t>
    </r>
    <r>
      <rPr>
        <b/>
        <sz val="14"/>
        <color indexed="10"/>
        <rFont val="Calibri"/>
        <family val="2"/>
      </rPr>
      <t>BASIC</t>
    </r>
    <r>
      <rPr>
        <b/>
        <sz val="14"/>
        <rFont val="Calibri"/>
      </rPr>
      <t xml:space="preserve"> SUBSCRIBERS</t>
    </r>
  </si>
  <si>
    <t>Mike</t>
  </si>
  <si>
    <t>Wanless</t>
  </si>
  <si>
    <t>mike@tatedog.com</t>
  </si>
  <si>
    <t>TateDog Wines</t>
  </si>
  <si>
    <t>4291 Gilbert St</t>
  </si>
  <si>
    <t>Oakland</t>
  </si>
  <si>
    <t>Alameda</t>
  </si>
  <si>
    <t>Chardonnay, Cabernet Sauvignon, Sauvignon Blanc, Pinot Noir</t>
  </si>
  <si>
    <t>virtual</t>
  </si>
  <si>
    <t>510-773-0905</t>
  </si>
  <si>
    <t>tatedog@pacbell.net</t>
  </si>
  <si>
    <t>www.tatedog.com</t>
  </si>
  <si>
    <t>Loren</t>
  </si>
  <si>
    <t>Tayerle</t>
  </si>
  <si>
    <t>Tayerle-Casa Vinicola</t>
  </si>
  <si>
    <t>2311 Magnolia St</t>
  </si>
  <si>
    <t>1288 Columbus Ave, #214</t>
  </si>
  <si>
    <t>San Francisco</t>
  </si>
  <si>
    <t>Pinot Noir, Petite Sirah</t>
  </si>
  <si>
    <t>CA-6481</t>
  </si>
  <si>
    <t>877-894-3118</t>
  </si>
  <si>
    <t>wine@tayerlewine.com</t>
  </si>
  <si>
    <t>www.tayerlewine.com</t>
  </si>
  <si>
    <t>Tenuta</t>
  </si>
  <si>
    <t>nancy@tenutawinery.com</t>
  </si>
  <si>
    <t>Tenuta Vineyards</t>
  </si>
  <si>
    <t>633 Kalthoff Common</t>
  </si>
  <si>
    <t>Livermore</t>
  </si>
  <si>
    <t>Pinot Noir, Chardonnay, Syrah, Merlot, Sauvignon Blanc</t>
  </si>
  <si>
    <t>CA-6632</t>
  </si>
  <si>
    <t>925-960-1006</t>
  </si>
  <si>
    <t>925-960-1007</t>
  </si>
  <si>
    <t>www.tenutawinery.com</t>
  </si>
  <si>
    <t>Rich</t>
  </si>
  <si>
    <t>Rollins</t>
  </si>
  <si>
    <t>Operations Manager</t>
  </si>
  <si>
    <t>rich@tenutawinery.com</t>
  </si>
  <si>
    <t>CP,POG</t>
  </si>
  <si>
    <t>Steven</t>
  </si>
  <si>
    <t>J</t>
  </si>
  <si>
    <t>Powell</t>
  </si>
  <si>
    <t>steve@thesingingwinemaker.com</t>
  </si>
  <si>
    <t>WM,POG,DTC,S</t>
  </si>
  <si>
    <t>Tesla Vintners Home of the Singing Winemaker</t>
  </si>
  <si>
    <t>5143 Tesla Rd</t>
  </si>
  <si>
    <t>CarmenÃ¨re, Melody, Tempranillo</t>
  </si>
  <si>
    <t>CA-15191</t>
  </si>
  <si>
    <t>925-606-9463</t>
  </si>
  <si>
    <t>925-373-6646</t>
  </si>
  <si>
    <t>karen@thesingingwinemaker.com</t>
  </si>
  <si>
    <t>www.teslavintners.com</t>
  </si>
  <si>
    <t>Karen</t>
  </si>
  <si>
    <t>Kristina</t>
  </si>
  <si>
    <t>Tacey</t>
  </si>
  <si>
    <t>Winemaker &amp; Founder</t>
  </si>
  <si>
    <t>kristie@tessierwinery.com</t>
  </si>
  <si>
    <t>Tessier Winery</t>
  </si>
  <si>
    <t>1316 Lincoln Ave</t>
  </si>
  <si>
    <t>Pinot Noir, Grenache Noir, Viognier, Cabernet Franc</t>
  </si>
  <si>
    <t>$30 - $39.99</t>
  </si>
  <si>
    <t>510-295-5858</t>
  </si>
  <si>
    <t>www.tessierwinery.com</t>
  </si>
  <si>
    <t>Teddy</t>
  </si>
  <si>
    <t>Rakestraw</t>
  </si>
  <si>
    <t>Twiningvine</t>
  </si>
  <si>
    <t>16851 Cull Canyon Rd</t>
  </si>
  <si>
    <t>Castro Valley</t>
  </si>
  <si>
    <t>Chardonnay, Sauvignon Blanc, Zinfandel, Merlot, Cabernet Sauvignon</t>
  </si>
  <si>
    <t>CA-20173</t>
  </si>
  <si>
    <t>510-582-7391</t>
  </si>
  <si>
    <t>www.twiningvine.com</t>
  </si>
  <si>
    <t>Keith</t>
  </si>
  <si>
    <t>Seibert</t>
  </si>
  <si>
    <t>Knight</t>
  </si>
  <si>
    <t>Two Mile Wines</t>
  </si>
  <si>
    <t>477 25th St</t>
  </si>
  <si>
    <t>Sangiovese, Petite Sirah, Viognier, Syrah</t>
  </si>
  <si>
    <t>CA-15974</t>
  </si>
  <si>
    <t>510-868-8713</t>
  </si>
  <si>
    <t>510-295-2446</t>
  </si>
  <si>
    <t>more@twomilewines.com</t>
  </si>
  <si>
    <t>www.twomilewines.com</t>
  </si>
  <si>
    <t>Matt</t>
  </si>
  <si>
    <t>Bramwell</t>
  </si>
  <si>
    <t>Joseph</t>
  </si>
  <si>
    <t>Robello</t>
  </si>
  <si>
    <t>POG,S</t>
  </si>
  <si>
    <t>Adam</t>
  </si>
  <si>
    <t>Love</t>
  </si>
  <si>
    <t>Nelson</t>
  </si>
  <si>
    <t>Bill</t>
  </si>
  <si>
    <t>Bedsworth</t>
  </si>
  <si>
    <t>POG,PF</t>
  </si>
  <si>
    <t>Shaffer</t>
  </si>
  <si>
    <t>Winemaker &amp; CEO</t>
  </si>
  <si>
    <t>steve@ulcellars.com</t>
  </si>
  <si>
    <t>WM,CP,POG,DTC,S</t>
  </si>
  <si>
    <t>Urban Legend Cellars</t>
  </si>
  <si>
    <t>621 4th St</t>
  </si>
  <si>
    <t>Pinot Noir, Chardonnay, Barbera, Sauvignon Blanc, Tempranillo</t>
  </si>
  <si>
    <t>CA-16333</t>
  </si>
  <si>
    <t>510-545-4356</t>
  </si>
  <si>
    <t>510-769-1573</t>
  </si>
  <si>
    <t>info@ulcellars.com</t>
  </si>
  <si>
    <t>www.ulcellars.com</t>
  </si>
  <si>
    <t>Marilee</t>
  </si>
  <si>
    <t>Winemaker &amp; Chairman</t>
  </si>
  <si>
    <t>WM,CP,POG,DTC,S,PF</t>
  </si>
  <si>
    <t>Robert</t>
  </si>
  <si>
    <t>Rawson</t>
  </si>
  <si>
    <t>415-806-7155</t>
  </si>
  <si>
    <t>bob@urbanocellars.com</t>
  </si>
  <si>
    <t>Urbano Cellars</t>
  </si>
  <si>
    <t>2323 B 4th St</t>
  </si>
  <si>
    <t>Berkeley</t>
  </si>
  <si>
    <t>Headhunter</t>
  </si>
  <si>
    <t>Zinfandel, Grenache, Sangiovese, Chenin Blanc, Barbera</t>
  </si>
  <si>
    <t>CA-20312, CA-17009</t>
  </si>
  <si>
    <t>510-647-8393</t>
  </si>
  <si>
    <t>info@urbanocellars.com</t>
  </si>
  <si>
    <t>www.urbanocellars.com</t>
  </si>
  <si>
    <t>Fred</t>
  </si>
  <si>
    <t>Dick</t>
  </si>
  <si>
    <t>415-515-1379</t>
  </si>
  <si>
    <t>fred@urbanocellars.com</t>
  </si>
  <si>
    <t>Edward</t>
  </si>
  <si>
    <t>Rogers</t>
  </si>
  <si>
    <t>Proprietor</t>
  </si>
  <si>
    <t>Vintagio Wines</t>
  </si>
  <si>
    <t>101 1st St, Ste 305</t>
  </si>
  <si>
    <t>Los Altos</t>
  </si>
  <si>
    <t>Cabernet Sauvignon, Merlot, Sauvignon Blanc, Syrah</t>
  </si>
  <si>
    <t>CA-16186</t>
  </si>
  <si>
    <t>888-696-8729</t>
  </si>
  <si>
    <t>info@vintagiowines.com</t>
  </si>
  <si>
    <t>www.vintagiowines.com</t>
  </si>
  <si>
    <t>Eric</t>
  </si>
  <si>
    <t>Wente</t>
  </si>
  <si>
    <t>Chairman</t>
  </si>
  <si>
    <t>Wente Vineyards</t>
  </si>
  <si>
    <t>5565 Tesla Rd</t>
  </si>
  <si>
    <t>Angus Barn, Annika, Cresta Blanca, Double Decker, Entwine, Hayes Ranch, Murrieta's Well, Pacific Vista, Tamas Estates, The Nth Degree</t>
  </si>
  <si>
    <t>Chardonnay, Cabernet Sauvignon, Merlot, Sauvignon Blanc, Pinot Noir</t>
  </si>
  <si>
    <t>500,000+</t>
  </si>
  <si>
    <t>CA-893, CA-15775</t>
  </si>
  <si>
    <t>925-456-2300</t>
  </si>
  <si>
    <t>925-456-2301</t>
  </si>
  <si>
    <t>amy.hoopes@wentevineyards.com</t>
  </si>
  <si>
    <t>www.wentevineyards.com</t>
  </si>
  <si>
    <t>Philip</t>
  </si>
  <si>
    <t>Vice Chairman</t>
  </si>
  <si>
    <t>Carolyn</t>
  </si>
  <si>
    <t>CEO</t>
  </si>
  <si>
    <t>Karl</t>
  </si>
  <si>
    <t>D</t>
  </si>
  <si>
    <t>Amy</t>
  </si>
  <si>
    <t>Hoopes</t>
  </si>
  <si>
    <t>EVP Sales, Chief Marketing Officer</t>
  </si>
  <si>
    <t>S</t>
  </si>
  <si>
    <t>Zolllinger</t>
  </si>
  <si>
    <t>EVP Wine Growing Operations</t>
  </si>
  <si>
    <t>kevin.zollinger@wentevineyards.com</t>
  </si>
  <si>
    <t>Lindsay</t>
  </si>
  <si>
    <t>Sr Tasting Room Manager</t>
  </si>
  <si>
    <t>lindsay.knght@wentevineyards.com</t>
  </si>
  <si>
    <t>Lori</t>
  </si>
  <si>
    <t>Albiani</t>
  </si>
  <si>
    <t>lori.albiani@murrietaswell.com</t>
  </si>
  <si>
    <t>William</t>
  </si>
  <si>
    <t>Westover</t>
  </si>
  <si>
    <t>Smyth</t>
  </si>
  <si>
    <t>510-677-7209</t>
  </si>
  <si>
    <t>Westover Vineyards</t>
  </si>
  <si>
    <t>34329 Palomares Rd</t>
  </si>
  <si>
    <t>Chardonnay, Cabernet Sauvignon, Merlot, Viognier, Zinfandel</t>
  </si>
  <si>
    <t>CA-5731</t>
  </si>
  <si>
    <t>510-537-3932</t>
  </si>
  <si>
    <t>510-538-8772</t>
  </si>
  <si>
    <t>info@westoverwinery.com</t>
  </si>
  <si>
    <t>www.westovervineyards.com</t>
  </si>
  <si>
    <t>Jill</t>
  </si>
  <si>
    <t>Ramie</t>
  </si>
  <si>
    <t>Vice President and Club Manager</t>
  </si>
  <si>
    <t>Nick</t>
  </si>
  <si>
    <t>Nardolillo</t>
  </si>
  <si>
    <t>nick@whitecranewinery.com</t>
  </si>
  <si>
    <t>WM,POG,S</t>
  </si>
  <si>
    <t>White Crane Winery</t>
  </si>
  <si>
    <t>5405 Greenville Rd</t>
  </si>
  <si>
    <t>Manilow, Winery 21</t>
  </si>
  <si>
    <t>Cabernet Sauvignon, Chardonnay, Petite Sirah, Merlot, Pinot Noir</t>
  </si>
  <si>
    <t>$40 - $59.99</t>
  </si>
  <si>
    <t>CA-6437</t>
  </si>
  <si>
    <t>925-321-5463</t>
  </si>
  <si>
    <t>925-371-0451</t>
  </si>
  <si>
    <t>info@whitecranewinery.com</t>
  </si>
  <si>
    <t>www.whitecranewinery.com</t>
  </si>
  <si>
    <t>Wood</t>
  </si>
  <si>
    <t>POG,VM,DTC</t>
  </si>
  <si>
    <t>Wood Family Vineyards &amp; Winery</t>
  </si>
  <si>
    <t>7702 Cedar Mountain Rd</t>
  </si>
  <si>
    <t>Merlot, Cabernet Sauvignon, Zinfandel, Cabernet Franc, Chardonnay</t>
  </si>
  <si>
    <t>CA-6469</t>
  </si>
  <si>
    <t>925-606-7411</t>
  </si>
  <si>
    <t>925-606-7308</t>
  </si>
  <si>
    <t>rhonda@woodfamilyvineyards.com</t>
  </si>
  <si>
    <t>www.woodfamilyvineyards.com</t>
  </si>
  <si>
    <t>Rhonda</t>
  </si>
  <si>
    <t>WM,CP,POG,VM,DTC,S</t>
  </si>
  <si>
    <t>Carmenère, Melody, Tempranillo</t>
  </si>
  <si>
    <t>Pinot Noir, Grenache Noir, Viognier</t>
  </si>
  <si>
    <t>CA-20312</t>
  </si>
  <si>
    <t>Chardonnay, Cabernet Sauvignon, Merlot, Sauvignon Blanc, Viognier</t>
  </si>
  <si>
    <t>CA-893</t>
  </si>
  <si>
    <t>Chardonnay, Cabernet Sauvignon, Merlot, Viognier, Petit Verdot</t>
  </si>
  <si>
    <t>Cabernet Sauvignon, Chardonnay, Cabernet Franc, Merlot, Pinot Noir</t>
  </si>
  <si>
    <t>925-455-8085</t>
  </si>
  <si>
    <t>925-455-8089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</si>
</sst>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2"/>
      <color theme="1"/>
      <name val="Calibri"/>
      <family val="2"/>
      <scheme val="minor"/>
    </font>
    <font>
      <b/>
      <sz val="18"/>
      <name val="Calibri"/>
      <family val="2"/>
    </font>
    <font>
      <b/>
      <u/>
      <sz val="18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name val="Calibri"/>
    </font>
    <font>
      <b/>
      <sz val="14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0" xfId="0" applyFill="1"/>
    <xf numFmtId="6" fontId="0" fillId="3" borderId="0" xfId="0" applyNumberFormat="1" applyFill="1"/>
    <xf numFmtId="9" fontId="0" fillId="3" borderId="0" xfId="0" applyNumberFormat="1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"/>
  <cols>
    <col min="5" max="5" width="12.6640625" bestFit="1" customWidth="1"/>
    <col min="6" max="6" width="33.5" bestFit="1" customWidth="1"/>
    <col min="7" max="7" width="16" bestFit="1" customWidth="1"/>
    <col min="8" max="8" width="7.1640625" bestFit="1" customWidth="1"/>
    <col min="9" max="9" width="20.6640625" bestFit="1" customWidth="1"/>
    <col min="10" max="10" width="25.33203125" bestFit="1" customWidth="1"/>
    <col min="11" max="11" width="11.33203125" bestFit="1" customWidth="1"/>
    <col min="13" max="13" width="10.33203125" bestFit="1" customWidth="1"/>
    <col min="14" max="15" width="10.6640625" bestFit="1" customWidth="1"/>
    <col min="16" max="16" width="19.5" bestFit="1" customWidth="1"/>
    <col min="17" max="17" width="11.33203125" bestFit="1" customWidth="1"/>
    <col min="19" max="19" width="10.33203125" bestFit="1" customWidth="1"/>
    <col min="20" max="20" width="9" bestFit="1" customWidth="1"/>
    <col min="21" max="21" width="10.1640625" bestFit="1" customWidth="1"/>
    <col min="22" max="22" width="18.1640625" bestFit="1" customWidth="1"/>
    <col min="23" max="23" width="53.1640625" bestFit="1" customWidth="1"/>
    <col min="24" max="24" width="9.6640625" bestFit="1" customWidth="1"/>
    <col min="25" max="25" width="12.83203125" bestFit="1" customWidth="1"/>
    <col min="27" max="27" width="11.33203125" bestFit="1" customWidth="1"/>
    <col min="28" max="28" width="13.33203125" bestFit="1" customWidth="1"/>
    <col min="29" max="29" width="9.1640625" bestFit="1" customWidth="1"/>
    <col min="30" max="30" width="10.5" bestFit="1" customWidth="1"/>
    <col min="31" max="31" width="8.1640625" bestFit="1" customWidth="1"/>
    <col min="32" max="32" width="7.33203125" bestFit="1" customWidth="1"/>
    <col min="33" max="33" width="9.33203125" bestFit="1" customWidth="1"/>
    <col min="34" max="34" width="9.5" bestFit="1" customWidth="1"/>
    <col min="35" max="35" width="10.33203125" bestFit="1" customWidth="1"/>
    <col min="36" max="36" width="8.6640625" bestFit="1" customWidth="1"/>
    <col min="37" max="37" width="5.33203125" bestFit="1" customWidth="1"/>
    <col min="38" max="39" width="12.6640625" bestFit="1" customWidth="1"/>
    <col min="40" max="40" width="33.5" bestFit="1" customWidth="1"/>
    <col min="41" max="41" width="26.1640625" bestFit="1" customWidth="1"/>
    <col min="42" max="42" width="10.5" bestFit="1" customWidth="1"/>
    <col min="43" max="43" width="10.33203125" bestFit="1" customWidth="1"/>
  </cols>
  <sheetData>
    <row r="1" spans="1:44" ht="23">
      <c r="A1" s="1" t="s">
        <v>69</v>
      </c>
      <c r="Z1" s="2"/>
      <c r="AA1" s="2"/>
      <c r="AE1" s="2"/>
      <c r="AF1" s="2"/>
      <c r="AG1" s="2"/>
      <c r="AH1" s="2"/>
      <c r="AI1" s="2"/>
      <c r="AJ1" s="2"/>
    </row>
    <row r="2" spans="1:44">
      <c r="Z2" s="2"/>
      <c r="AA2" s="2"/>
      <c r="AE2" s="2"/>
      <c r="AF2" s="2"/>
      <c r="AG2" s="2"/>
      <c r="AH2" s="2"/>
      <c r="AI2" s="2"/>
      <c r="AJ2" s="2"/>
    </row>
    <row r="3" spans="1:44" s="8" customFormat="1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70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5" t="s">
        <v>18</v>
      </c>
      <c r="U3" s="5" t="s">
        <v>19</v>
      </c>
      <c r="V3" s="3" t="s">
        <v>20</v>
      </c>
      <c r="W3" s="3" t="s">
        <v>21</v>
      </c>
      <c r="X3" s="6" t="s">
        <v>22</v>
      </c>
      <c r="Y3" s="3" t="s">
        <v>23</v>
      </c>
      <c r="Z3" s="6" t="s">
        <v>24</v>
      </c>
      <c r="AA3" s="6" t="s">
        <v>25</v>
      </c>
      <c r="AB3" s="3" t="s">
        <v>26</v>
      </c>
      <c r="AC3" s="3" t="s">
        <v>27</v>
      </c>
      <c r="AD3" s="3" t="s">
        <v>28</v>
      </c>
      <c r="AE3" s="6" t="s">
        <v>29</v>
      </c>
      <c r="AF3" s="7" t="s">
        <v>30</v>
      </c>
      <c r="AG3" s="6" t="s">
        <v>31</v>
      </c>
      <c r="AH3" s="7" t="s">
        <v>32</v>
      </c>
      <c r="AI3" s="6" t="s">
        <v>33</v>
      </c>
      <c r="AJ3" s="6" t="s">
        <v>34</v>
      </c>
      <c r="AK3" s="5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5" t="s">
        <v>40</v>
      </c>
      <c r="AQ3" s="5" t="s">
        <v>41</v>
      </c>
      <c r="AR3" s="5" t="s">
        <v>42</v>
      </c>
    </row>
    <row r="4" spans="1:44">
      <c r="A4" t="s">
        <v>74</v>
      </c>
      <c r="C4" t="s">
        <v>75</v>
      </c>
      <c r="D4" t="s">
        <v>43</v>
      </c>
      <c r="F4" t="s">
        <v>76</v>
      </c>
      <c r="G4" t="s">
        <v>62</v>
      </c>
      <c r="H4">
        <v>25485</v>
      </c>
      <c r="I4" t="s">
        <v>77</v>
      </c>
      <c r="J4" t="s">
        <v>78</v>
      </c>
      <c r="K4" t="s">
        <v>79</v>
      </c>
      <c r="L4" t="s">
        <v>45</v>
      </c>
      <c r="M4">
        <v>94611</v>
      </c>
      <c r="N4" t="s">
        <v>46</v>
      </c>
      <c r="O4" t="s">
        <v>80</v>
      </c>
      <c r="P4" t="s">
        <v>78</v>
      </c>
      <c r="Q4" t="s">
        <v>79</v>
      </c>
      <c r="R4" t="s">
        <v>45</v>
      </c>
      <c r="S4">
        <v>94611</v>
      </c>
      <c r="T4" s="12"/>
      <c r="U4" s="12"/>
      <c r="V4" t="s">
        <v>75</v>
      </c>
      <c r="W4" t="s">
        <v>81</v>
      </c>
      <c r="X4" s="12">
        <v>1000</v>
      </c>
      <c r="Y4" t="s">
        <v>47</v>
      </c>
      <c r="Z4" s="13">
        <v>20</v>
      </c>
      <c r="AA4" s="12" t="s">
        <v>48</v>
      </c>
      <c r="AD4" t="s">
        <v>82</v>
      </c>
      <c r="AE4" s="12" t="s">
        <v>50</v>
      </c>
      <c r="AF4">
        <v>13</v>
      </c>
      <c r="AG4" s="12" t="s">
        <v>50</v>
      </c>
      <c r="AH4" t="s">
        <v>56</v>
      </c>
      <c r="AI4" s="12" t="s">
        <v>56</v>
      </c>
      <c r="AJ4" s="12" t="s">
        <v>56</v>
      </c>
      <c r="AK4" s="14">
        <v>0.15</v>
      </c>
      <c r="AL4" t="s">
        <v>83</v>
      </c>
      <c r="AN4" t="s">
        <v>84</v>
      </c>
      <c r="AO4" t="s">
        <v>85</v>
      </c>
      <c r="AP4" s="15">
        <v>40323</v>
      </c>
      <c r="AQ4" s="15">
        <v>40323</v>
      </c>
      <c r="AR4" s="15">
        <v>42081</v>
      </c>
    </row>
    <row r="5" spans="1:44">
      <c r="A5" t="s">
        <v>86</v>
      </c>
      <c r="C5" t="s">
        <v>87</v>
      </c>
      <c r="D5" t="s">
        <v>43</v>
      </c>
      <c r="G5" t="s">
        <v>62</v>
      </c>
      <c r="H5">
        <v>13</v>
      </c>
      <c r="I5" t="s">
        <v>88</v>
      </c>
      <c r="J5" t="s">
        <v>89</v>
      </c>
      <c r="K5" t="s">
        <v>79</v>
      </c>
      <c r="L5" t="s">
        <v>45</v>
      </c>
      <c r="M5">
        <v>94607</v>
      </c>
      <c r="N5" t="s">
        <v>46</v>
      </c>
      <c r="O5" t="s">
        <v>80</v>
      </c>
      <c r="P5" t="s">
        <v>90</v>
      </c>
      <c r="Q5" t="s">
        <v>91</v>
      </c>
      <c r="R5" t="s">
        <v>45</v>
      </c>
      <c r="S5">
        <v>94133</v>
      </c>
      <c r="T5" s="12"/>
      <c r="U5" s="12"/>
      <c r="W5" t="s">
        <v>92</v>
      </c>
      <c r="X5" s="12">
        <v>1500</v>
      </c>
      <c r="Y5" t="s">
        <v>47</v>
      </c>
      <c r="Z5" s="13">
        <v>18</v>
      </c>
      <c r="AA5" s="12" t="s">
        <v>55</v>
      </c>
      <c r="AC5" t="s">
        <v>93</v>
      </c>
      <c r="AD5" t="s">
        <v>49</v>
      </c>
      <c r="AE5" s="12" t="s">
        <v>56</v>
      </c>
      <c r="AG5" s="12" t="s">
        <v>56</v>
      </c>
      <c r="AH5" t="s">
        <v>56</v>
      </c>
      <c r="AI5" s="12" t="s">
        <v>56</v>
      </c>
      <c r="AJ5" s="12" t="s">
        <v>50</v>
      </c>
      <c r="AK5" s="14">
        <v>0.05</v>
      </c>
      <c r="AL5" t="s">
        <v>94</v>
      </c>
      <c r="AM5" t="s">
        <v>94</v>
      </c>
      <c r="AN5" t="s">
        <v>95</v>
      </c>
      <c r="AO5" t="s">
        <v>96</v>
      </c>
      <c r="AP5" s="15">
        <v>38266</v>
      </c>
      <c r="AQ5" s="12"/>
      <c r="AR5" s="15">
        <v>42111</v>
      </c>
    </row>
    <row r="6" spans="1:44">
      <c r="A6" t="s">
        <v>68</v>
      </c>
      <c r="C6" t="s">
        <v>97</v>
      </c>
      <c r="D6" t="s">
        <v>51</v>
      </c>
      <c r="F6" t="s">
        <v>98</v>
      </c>
      <c r="G6" t="s">
        <v>58</v>
      </c>
      <c r="H6">
        <v>4617</v>
      </c>
      <c r="I6" t="s">
        <v>99</v>
      </c>
      <c r="J6" t="s">
        <v>100</v>
      </c>
      <c r="K6" t="s">
        <v>101</v>
      </c>
      <c r="L6" t="s">
        <v>45</v>
      </c>
      <c r="M6">
        <v>94550</v>
      </c>
      <c r="N6" t="s">
        <v>46</v>
      </c>
      <c r="O6" t="s">
        <v>80</v>
      </c>
      <c r="P6" t="s">
        <v>100</v>
      </c>
      <c r="Q6" t="s">
        <v>101</v>
      </c>
      <c r="R6" t="s">
        <v>45</v>
      </c>
      <c r="S6">
        <v>94550</v>
      </c>
      <c r="T6" s="12"/>
      <c r="U6" s="12"/>
      <c r="W6" t="s">
        <v>102</v>
      </c>
      <c r="X6" s="12">
        <v>14000</v>
      </c>
      <c r="Y6" t="s">
        <v>57</v>
      </c>
      <c r="Z6" s="13">
        <v>25</v>
      </c>
      <c r="AA6" s="12" t="s">
        <v>48</v>
      </c>
      <c r="AC6" t="s">
        <v>103</v>
      </c>
      <c r="AD6" t="s">
        <v>49</v>
      </c>
      <c r="AE6" s="12" t="s">
        <v>50</v>
      </c>
      <c r="AF6">
        <v>14</v>
      </c>
      <c r="AG6" s="12" t="s">
        <v>50</v>
      </c>
      <c r="AH6" t="s">
        <v>50</v>
      </c>
      <c r="AI6" s="12" t="s">
        <v>50</v>
      </c>
      <c r="AJ6" s="12"/>
      <c r="AK6" s="14">
        <v>0.05</v>
      </c>
      <c r="AL6" t="s">
        <v>104</v>
      </c>
      <c r="AM6" t="s">
        <v>105</v>
      </c>
      <c r="AN6" t="s">
        <v>98</v>
      </c>
      <c r="AO6" t="s">
        <v>106</v>
      </c>
      <c r="AP6" s="15">
        <v>38266</v>
      </c>
      <c r="AQ6" s="12"/>
      <c r="AR6" s="15">
        <v>42177</v>
      </c>
    </row>
    <row r="7" spans="1:44">
      <c r="A7" t="s">
        <v>107</v>
      </c>
      <c r="C7" t="s">
        <v>108</v>
      </c>
      <c r="D7" t="s">
        <v>109</v>
      </c>
      <c r="F7" t="s">
        <v>110</v>
      </c>
      <c r="G7" t="s">
        <v>111</v>
      </c>
      <c r="H7">
        <v>4617</v>
      </c>
      <c r="I7" t="s">
        <v>99</v>
      </c>
      <c r="J7" t="s">
        <v>100</v>
      </c>
      <c r="K7" t="s">
        <v>101</v>
      </c>
      <c r="L7" t="s">
        <v>45</v>
      </c>
      <c r="M7">
        <v>94550</v>
      </c>
      <c r="N7" t="s">
        <v>46</v>
      </c>
      <c r="O7" t="s">
        <v>80</v>
      </c>
      <c r="P7" t="s">
        <v>100</v>
      </c>
      <c r="Q7" t="s">
        <v>101</v>
      </c>
      <c r="R7" t="s">
        <v>45</v>
      </c>
      <c r="S7">
        <v>94550</v>
      </c>
      <c r="T7" s="12"/>
      <c r="U7" s="12"/>
      <c r="W7" t="s">
        <v>102</v>
      </c>
      <c r="X7" s="12">
        <v>14000</v>
      </c>
      <c r="Y7" t="s">
        <v>57</v>
      </c>
      <c r="Z7" s="13">
        <v>25</v>
      </c>
      <c r="AA7" s="12" t="s">
        <v>48</v>
      </c>
      <c r="AC7" t="s">
        <v>103</v>
      </c>
      <c r="AD7" t="s">
        <v>49</v>
      </c>
      <c r="AE7" s="12" t="s">
        <v>50</v>
      </c>
      <c r="AF7">
        <v>14</v>
      </c>
      <c r="AG7" s="12" t="s">
        <v>50</v>
      </c>
      <c r="AH7" t="s">
        <v>50</v>
      </c>
      <c r="AI7" s="12" t="s">
        <v>50</v>
      </c>
      <c r="AJ7" s="12"/>
      <c r="AK7" s="14">
        <v>0.05</v>
      </c>
      <c r="AL7" t="s">
        <v>104</v>
      </c>
      <c r="AM7" t="s">
        <v>105</v>
      </c>
      <c r="AN7" t="s">
        <v>98</v>
      </c>
      <c r="AO7" t="s">
        <v>106</v>
      </c>
      <c r="AP7" s="15">
        <v>38266</v>
      </c>
      <c r="AQ7" s="12"/>
      <c r="AR7" s="15">
        <v>42177</v>
      </c>
    </row>
    <row r="8" spans="1:44">
      <c r="A8" t="s">
        <v>112</v>
      </c>
      <c r="B8" t="s">
        <v>113</v>
      </c>
      <c r="C8" t="s">
        <v>114</v>
      </c>
      <c r="D8" t="s">
        <v>43</v>
      </c>
      <c r="F8" t="s">
        <v>115</v>
      </c>
      <c r="G8" t="s">
        <v>116</v>
      </c>
      <c r="H8">
        <v>9085</v>
      </c>
      <c r="I8" t="s">
        <v>117</v>
      </c>
      <c r="J8" t="s">
        <v>118</v>
      </c>
      <c r="K8" t="s">
        <v>101</v>
      </c>
      <c r="L8" t="s">
        <v>45</v>
      </c>
      <c r="M8">
        <v>94550</v>
      </c>
      <c r="N8" t="s">
        <v>46</v>
      </c>
      <c r="O8" t="s">
        <v>80</v>
      </c>
      <c r="P8" t="s">
        <v>118</v>
      </c>
      <c r="Q8" t="s">
        <v>101</v>
      </c>
      <c r="R8" t="s">
        <v>45</v>
      </c>
      <c r="S8">
        <v>94550</v>
      </c>
      <c r="T8" s="12"/>
      <c r="U8" s="12"/>
      <c r="W8" t="s">
        <v>119</v>
      </c>
      <c r="X8" s="12">
        <v>1500</v>
      </c>
      <c r="Y8" t="s">
        <v>47</v>
      </c>
      <c r="Z8" s="13">
        <v>19</v>
      </c>
      <c r="AA8" s="12" t="s">
        <v>55</v>
      </c>
      <c r="AC8" t="s">
        <v>120</v>
      </c>
      <c r="AD8" t="s">
        <v>49</v>
      </c>
      <c r="AE8" s="12" t="s">
        <v>56</v>
      </c>
      <c r="AG8" s="12" t="s">
        <v>56</v>
      </c>
      <c r="AH8" t="s">
        <v>50</v>
      </c>
      <c r="AI8" s="12" t="s">
        <v>56</v>
      </c>
      <c r="AJ8" s="12" t="s">
        <v>56</v>
      </c>
      <c r="AK8" s="14">
        <v>1</v>
      </c>
      <c r="AL8" t="s">
        <v>121</v>
      </c>
      <c r="AM8" t="s">
        <v>122</v>
      </c>
      <c r="AN8" t="s">
        <v>123</v>
      </c>
      <c r="AO8" t="s">
        <v>124</v>
      </c>
      <c r="AP8" s="15">
        <v>38532</v>
      </c>
      <c r="AQ8" s="15">
        <v>41520</v>
      </c>
      <c r="AR8" s="15">
        <v>42192</v>
      </c>
    </row>
    <row r="9" spans="1:44">
      <c r="A9" t="s">
        <v>125</v>
      </c>
      <c r="C9" t="s">
        <v>114</v>
      </c>
      <c r="D9" t="s">
        <v>51</v>
      </c>
      <c r="F9" t="s">
        <v>123</v>
      </c>
      <c r="G9" t="s">
        <v>58</v>
      </c>
      <c r="H9">
        <v>9085</v>
      </c>
      <c r="I9" t="s">
        <v>117</v>
      </c>
      <c r="J9" t="s">
        <v>118</v>
      </c>
      <c r="K9" t="s">
        <v>101</v>
      </c>
      <c r="L9" t="s">
        <v>45</v>
      </c>
      <c r="M9">
        <v>94550</v>
      </c>
      <c r="N9" t="s">
        <v>46</v>
      </c>
      <c r="O9" t="s">
        <v>80</v>
      </c>
      <c r="P9" t="s">
        <v>118</v>
      </c>
      <c r="Q9" t="s">
        <v>101</v>
      </c>
      <c r="R9" t="s">
        <v>45</v>
      </c>
      <c r="S9">
        <v>94550</v>
      </c>
      <c r="T9" s="12"/>
      <c r="U9" s="12"/>
      <c r="W9" t="s">
        <v>119</v>
      </c>
      <c r="X9" s="12">
        <v>1500</v>
      </c>
      <c r="Y9" t="s">
        <v>47</v>
      </c>
      <c r="Z9" s="13">
        <v>19</v>
      </c>
      <c r="AA9" s="12" t="s">
        <v>55</v>
      </c>
      <c r="AC9" t="s">
        <v>120</v>
      </c>
      <c r="AD9" t="s">
        <v>49</v>
      </c>
      <c r="AE9" s="12" t="s">
        <v>56</v>
      </c>
      <c r="AG9" s="12" t="s">
        <v>56</v>
      </c>
      <c r="AH9" t="s">
        <v>50</v>
      </c>
      <c r="AI9" s="12" t="s">
        <v>56</v>
      </c>
      <c r="AJ9" s="12" t="s">
        <v>56</v>
      </c>
      <c r="AK9" s="14">
        <v>1</v>
      </c>
      <c r="AL9" t="s">
        <v>121</v>
      </c>
      <c r="AM9" t="s">
        <v>122</v>
      </c>
      <c r="AN9" t="s">
        <v>123</v>
      </c>
      <c r="AO9" t="s">
        <v>124</v>
      </c>
      <c r="AP9" s="15">
        <v>38532</v>
      </c>
      <c r="AQ9" s="15">
        <v>41520</v>
      </c>
      <c r="AR9" s="15">
        <v>42192</v>
      </c>
    </row>
    <row r="10" spans="1:44">
      <c r="A10" t="s">
        <v>126</v>
      </c>
      <c r="C10" t="s">
        <v>127</v>
      </c>
      <c r="D10" t="s">
        <v>128</v>
      </c>
      <c r="F10" t="s">
        <v>129</v>
      </c>
      <c r="G10" t="s">
        <v>62</v>
      </c>
      <c r="H10">
        <v>28727</v>
      </c>
      <c r="I10" t="s">
        <v>130</v>
      </c>
      <c r="J10" t="s">
        <v>131</v>
      </c>
      <c r="K10" t="s">
        <v>80</v>
      </c>
      <c r="L10" t="s">
        <v>45</v>
      </c>
      <c r="M10">
        <v>94501</v>
      </c>
      <c r="N10" t="s">
        <v>46</v>
      </c>
      <c r="O10" t="s">
        <v>80</v>
      </c>
      <c r="P10" t="s">
        <v>131</v>
      </c>
      <c r="Q10" t="s">
        <v>80</v>
      </c>
      <c r="R10" t="s">
        <v>45</v>
      </c>
      <c r="S10">
        <v>94501</v>
      </c>
      <c r="T10" s="12"/>
      <c r="U10" s="12"/>
      <c r="W10" t="s">
        <v>132</v>
      </c>
      <c r="X10" s="12">
        <v>350</v>
      </c>
      <c r="Y10" t="s">
        <v>63</v>
      </c>
      <c r="Z10" s="13">
        <v>35</v>
      </c>
      <c r="AA10" s="12" t="s">
        <v>133</v>
      </c>
      <c r="AD10" t="s">
        <v>82</v>
      </c>
      <c r="AE10" s="12" t="s">
        <v>56</v>
      </c>
      <c r="AG10" s="12" t="s">
        <v>56</v>
      </c>
      <c r="AH10" t="s">
        <v>56</v>
      </c>
      <c r="AI10" s="12"/>
      <c r="AJ10" s="12" t="s">
        <v>50</v>
      </c>
      <c r="AK10" s="14">
        <v>0.3</v>
      </c>
      <c r="AL10" t="s">
        <v>134</v>
      </c>
      <c r="AN10" t="s">
        <v>129</v>
      </c>
      <c r="AO10" t="s">
        <v>135</v>
      </c>
      <c r="AP10" s="15">
        <v>40840</v>
      </c>
      <c r="AQ10" s="15">
        <v>40840</v>
      </c>
      <c r="AR10" s="15">
        <v>42277</v>
      </c>
    </row>
    <row r="11" spans="1:44">
      <c r="A11" t="s">
        <v>136</v>
      </c>
      <c r="C11" t="s">
        <v>137</v>
      </c>
      <c r="G11" t="s">
        <v>58</v>
      </c>
      <c r="H11">
        <v>28976</v>
      </c>
      <c r="I11" t="s">
        <v>138</v>
      </c>
      <c r="J11" t="s">
        <v>139</v>
      </c>
      <c r="K11" t="s">
        <v>140</v>
      </c>
      <c r="L11" t="s">
        <v>45</v>
      </c>
      <c r="M11">
        <v>94552</v>
      </c>
      <c r="N11" t="s">
        <v>46</v>
      </c>
      <c r="O11" t="s">
        <v>80</v>
      </c>
      <c r="P11" t="s">
        <v>139</v>
      </c>
      <c r="Q11" t="s">
        <v>140</v>
      </c>
      <c r="R11" t="s">
        <v>45</v>
      </c>
      <c r="S11">
        <v>94552</v>
      </c>
      <c r="T11" s="12"/>
      <c r="U11" s="12"/>
      <c r="W11" t="s">
        <v>141</v>
      </c>
      <c r="X11" s="12">
        <v>500</v>
      </c>
      <c r="Y11" t="s">
        <v>63</v>
      </c>
      <c r="Z11" s="13">
        <v>28</v>
      </c>
      <c r="AA11" s="12" t="s">
        <v>48</v>
      </c>
      <c r="AC11" t="s">
        <v>142</v>
      </c>
      <c r="AD11" t="s">
        <v>49</v>
      </c>
      <c r="AE11" s="12" t="s">
        <v>56</v>
      </c>
      <c r="AG11" s="12"/>
      <c r="AH11" t="s">
        <v>56</v>
      </c>
      <c r="AI11" s="12"/>
      <c r="AJ11" s="12"/>
      <c r="AK11" s="12"/>
      <c r="AL11" t="s">
        <v>143</v>
      </c>
      <c r="AO11" t="s">
        <v>144</v>
      </c>
      <c r="AP11" s="15">
        <v>40868</v>
      </c>
      <c r="AQ11" s="15">
        <v>40868</v>
      </c>
      <c r="AR11" s="15">
        <v>42039</v>
      </c>
    </row>
    <row r="12" spans="1:44">
      <c r="A12" t="s">
        <v>145</v>
      </c>
      <c r="C12" t="s">
        <v>146</v>
      </c>
      <c r="G12" t="s">
        <v>58</v>
      </c>
      <c r="H12">
        <v>28976</v>
      </c>
      <c r="I12" t="s">
        <v>138</v>
      </c>
      <c r="J12" t="s">
        <v>139</v>
      </c>
      <c r="K12" t="s">
        <v>140</v>
      </c>
      <c r="L12" t="s">
        <v>45</v>
      </c>
      <c r="M12">
        <v>94552</v>
      </c>
      <c r="N12" t="s">
        <v>46</v>
      </c>
      <c r="O12" t="s">
        <v>80</v>
      </c>
      <c r="P12" t="s">
        <v>139</v>
      </c>
      <c r="Q12" t="s">
        <v>140</v>
      </c>
      <c r="R12" t="s">
        <v>45</v>
      </c>
      <c r="S12">
        <v>94552</v>
      </c>
      <c r="T12" s="12"/>
      <c r="U12" s="12"/>
      <c r="W12" t="s">
        <v>141</v>
      </c>
      <c r="X12" s="12">
        <v>500</v>
      </c>
      <c r="Y12" t="s">
        <v>63</v>
      </c>
      <c r="Z12" s="13">
        <v>28</v>
      </c>
      <c r="AA12" s="12" t="s">
        <v>48</v>
      </c>
      <c r="AC12" t="s">
        <v>142</v>
      </c>
      <c r="AD12" t="s">
        <v>49</v>
      </c>
      <c r="AE12" s="12" t="s">
        <v>56</v>
      </c>
      <c r="AG12" s="12"/>
      <c r="AH12" t="s">
        <v>56</v>
      </c>
      <c r="AI12" s="12"/>
      <c r="AJ12" s="12"/>
      <c r="AK12" s="12"/>
      <c r="AL12" t="s">
        <v>143</v>
      </c>
      <c r="AO12" t="s">
        <v>144</v>
      </c>
      <c r="AP12" s="15">
        <v>40868</v>
      </c>
      <c r="AQ12" s="15">
        <v>40868</v>
      </c>
      <c r="AR12" s="15">
        <v>42039</v>
      </c>
    </row>
    <row r="13" spans="1:44">
      <c r="A13" t="s">
        <v>54</v>
      </c>
      <c r="C13" t="s">
        <v>147</v>
      </c>
      <c r="D13" t="s">
        <v>59</v>
      </c>
      <c r="G13" t="s">
        <v>62</v>
      </c>
      <c r="H13">
        <v>21133</v>
      </c>
      <c r="I13" t="s">
        <v>148</v>
      </c>
      <c r="J13" t="s">
        <v>149</v>
      </c>
      <c r="K13" t="s">
        <v>79</v>
      </c>
      <c r="L13" t="s">
        <v>45</v>
      </c>
      <c r="M13">
        <v>94612</v>
      </c>
      <c r="N13" t="s">
        <v>46</v>
      </c>
      <c r="O13" t="s">
        <v>80</v>
      </c>
      <c r="P13" t="s">
        <v>149</v>
      </c>
      <c r="Q13" t="s">
        <v>79</v>
      </c>
      <c r="R13" t="s">
        <v>45</v>
      </c>
      <c r="S13">
        <v>94612</v>
      </c>
      <c r="T13" s="12"/>
      <c r="U13" s="12"/>
      <c r="W13" t="s">
        <v>150</v>
      </c>
      <c r="X13" s="12">
        <v>1000</v>
      </c>
      <c r="Y13" t="s">
        <v>47</v>
      </c>
      <c r="Z13" s="13">
        <v>28</v>
      </c>
      <c r="AA13" s="12" t="s">
        <v>48</v>
      </c>
      <c r="AC13" t="s">
        <v>151</v>
      </c>
      <c r="AD13" t="s">
        <v>49</v>
      </c>
      <c r="AE13" s="12" t="s">
        <v>56</v>
      </c>
      <c r="AG13" s="12" t="s">
        <v>56</v>
      </c>
      <c r="AH13" t="s">
        <v>50</v>
      </c>
      <c r="AI13" s="12" t="s">
        <v>50</v>
      </c>
      <c r="AJ13" s="12" t="s">
        <v>50</v>
      </c>
      <c r="AK13" s="12"/>
      <c r="AL13" t="s">
        <v>152</v>
      </c>
      <c r="AM13" t="s">
        <v>153</v>
      </c>
      <c r="AN13" t="s">
        <v>154</v>
      </c>
      <c r="AO13" t="s">
        <v>155</v>
      </c>
      <c r="AP13" s="15">
        <v>39553</v>
      </c>
      <c r="AQ13" s="12"/>
      <c r="AR13" s="15">
        <v>42144</v>
      </c>
    </row>
    <row r="14" spans="1:44">
      <c r="A14" t="s">
        <v>156</v>
      </c>
      <c r="C14" t="s">
        <v>157</v>
      </c>
      <c r="G14" t="s">
        <v>52</v>
      </c>
      <c r="H14">
        <v>21133</v>
      </c>
      <c r="I14" t="s">
        <v>148</v>
      </c>
      <c r="J14" t="s">
        <v>149</v>
      </c>
      <c r="K14" t="s">
        <v>79</v>
      </c>
      <c r="L14" t="s">
        <v>45</v>
      </c>
      <c r="M14">
        <v>94612</v>
      </c>
      <c r="N14" t="s">
        <v>46</v>
      </c>
      <c r="O14" t="s">
        <v>80</v>
      </c>
      <c r="P14" t="s">
        <v>149</v>
      </c>
      <c r="Q14" t="s">
        <v>79</v>
      </c>
      <c r="R14" t="s">
        <v>45</v>
      </c>
      <c r="S14">
        <v>94612</v>
      </c>
      <c r="T14" s="12"/>
      <c r="U14" s="12"/>
      <c r="W14" t="s">
        <v>150</v>
      </c>
      <c r="X14" s="12">
        <v>1000</v>
      </c>
      <c r="Y14" t="s">
        <v>47</v>
      </c>
      <c r="Z14" s="13">
        <v>28</v>
      </c>
      <c r="AA14" s="12" t="s">
        <v>48</v>
      </c>
      <c r="AC14" t="s">
        <v>151</v>
      </c>
      <c r="AD14" t="s">
        <v>49</v>
      </c>
      <c r="AE14" s="12" t="s">
        <v>56</v>
      </c>
      <c r="AG14" s="12" t="s">
        <v>56</v>
      </c>
      <c r="AH14" t="s">
        <v>50</v>
      </c>
      <c r="AI14" s="12" t="s">
        <v>50</v>
      </c>
      <c r="AJ14" s="12" t="s">
        <v>50</v>
      </c>
      <c r="AK14" s="12"/>
      <c r="AL14" t="s">
        <v>152</v>
      </c>
      <c r="AM14" t="s">
        <v>153</v>
      </c>
      <c r="AN14" t="s">
        <v>154</v>
      </c>
      <c r="AO14" t="s">
        <v>155</v>
      </c>
      <c r="AP14" s="15">
        <v>39553</v>
      </c>
      <c r="AQ14" s="12"/>
      <c r="AR14" s="15">
        <v>42144</v>
      </c>
    </row>
    <row r="15" spans="1:44">
      <c r="A15" t="s">
        <v>158</v>
      </c>
      <c r="C15" t="s">
        <v>159</v>
      </c>
      <c r="G15" t="s">
        <v>160</v>
      </c>
      <c r="H15">
        <v>21133</v>
      </c>
      <c r="I15" t="s">
        <v>148</v>
      </c>
      <c r="J15" t="s">
        <v>149</v>
      </c>
      <c r="K15" t="s">
        <v>79</v>
      </c>
      <c r="L15" t="s">
        <v>45</v>
      </c>
      <c r="M15">
        <v>94612</v>
      </c>
      <c r="N15" t="s">
        <v>46</v>
      </c>
      <c r="O15" t="s">
        <v>80</v>
      </c>
      <c r="P15" t="s">
        <v>149</v>
      </c>
      <c r="Q15" t="s">
        <v>79</v>
      </c>
      <c r="R15" t="s">
        <v>45</v>
      </c>
      <c r="S15">
        <v>94612</v>
      </c>
      <c r="T15" s="12"/>
      <c r="U15" s="12"/>
      <c r="W15" t="s">
        <v>150</v>
      </c>
      <c r="X15" s="12">
        <v>1000</v>
      </c>
      <c r="Y15" t="s">
        <v>47</v>
      </c>
      <c r="Z15" s="13">
        <v>28</v>
      </c>
      <c r="AA15" s="12" t="s">
        <v>48</v>
      </c>
      <c r="AC15" t="s">
        <v>151</v>
      </c>
      <c r="AD15" t="s">
        <v>49</v>
      </c>
      <c r="AE15" s="12" t="s">
        <v>56</v>
      </c>
      <c r="AG15" s="12" t="s">
        <v>56</v>
      </c>
      <c r="AH15" t="s">
        <v>50</v>
      </c>
      <c r="AI15" s="12" t="s">
        <v>50</v>
      </c>
      <c r="AJ15" s="12" t="s">
        <v>50</v>
      </c>
      <c r="AK15" s="12"/>
      <c r="AL15" t="s">
        <v>152</v>
      </c>
      <c r="AM15" t="s">
        <v>153</v>
      </c>
      <c r="AN15" t="s">
        <v>154</v>
      </c>
      <c r="AO15" t="s">
        <v>155</v>
      </c>
      <c r="AP15" s="15">
        <v>39553</v>
      </c>
      <c r="AQ15" s="12"/>
      <c r="AR15" s="15">
        <v>42144</v>
      </c>
    </row>
    <row r="16" spans="1:44">
      <c r="A16" t="s">
        <v>161</v>
      </c>
      <c r="C16" t="s">
        <v>162</v>
      </c>
      <c r="D16" t="s">
        <v>59</v>
      </c>
      <c r="G16" t="s">
        <v>44</v>
      </c>
      <c r="H16">
        <v>21133</v>
      </c>
      <c r="I16" t="s">
        <v>148</v>
      </c>
      <c r="J16" t="s">
        <v>149</v>
      </c>
      <c r="K16" t="s">
        <v>79</v>
      </c>
      <c r="L16" t="s">
        <v>45</v>
      </c>
      <c r="M16">
        <v>94612</v>
      </c>
      <c r="N16" t="s">
        <v>46</v>
      </c>
      <c r="O16" t="s">
        <v>80</v>
      </c>
      <c r="P16" t="s">
        <v>149</v>
      </c>
      <c r="Q16" t="s">
        <v>79</v>
      </c>
      <c r="R16" t="s">
        <v>45</v>
      </c>
      <c r="S16">
        <v>94612</v>
      </c>
      <c r="T16" s="12"/>
      <c r="U16" s="12"/>
      <c r="W16" t="s">
        <v>150</v>
      </c>
      <c r="X16" s="12">
        <v>1000</v>
      </c>
      <c r="Y16" t="s">
        <v>47</v>
      </c>
      <c r="Z16" s="13">
        <v>28</v>
      </c>
      <c r="AA16" s="12" t="s">
        <v>48</v>
      </c>
      <c r="AC16" t="s">
        <v>151</v>
      </c>
      <c r="AD16" t="s">
        <v>49</v>
      </c>
      <c r="AE16" s="12" t="s">
        <v>56</v>
      </c>
      <c r="AG16" s="12" t="s">
        <v>56</v>
      </c>
      <c r="AH16" t="s">
        <v>50</v>
      </c>
      <c r="AI16" s="12" t="s">
        <v>50</v>
      </c>
      <c r="AJ16" s="12" t="s">
        <v>50</v>
      </c>
      <c r="AK16" s="12"/>
      <c r="AL16" t="s">
        <v>152</v>
      </c>
      <c r="AM16" t="s">
        <v>153</v>
      </c>
      <c r="AN16" t="s">
        <v>154</v>
      </c>
      <c r="AO16" t="s">
        <v>155</v>
      </c>
      <c r="AP16" s="15">
        <v>39553</v>
      </c>
      <c r="AQ16" s="12"/>
      <c r="AR16" s="15">
        <v>42144</v>
      </c>
    </row>
    <row r="17" spans="1:44">
      <c r="A17" t="s">
        <v>161</v>
      </c>
      <c r="C17" t="s">
        <v>163</v>
      </c>
      <c r="G17" t="s">
        <v>58</v>
      </c>
      <c r="H17">
        <v>21133</v>
      </c>
      <c r="I17" t="s">
        <v>148</v>
      </c>
      <c r="J17" t="s">
        <v>149</v>
      </c>
      <c r="K17" t="s">
        <v>79</v>
      </c>
      <c r="L17" t="s">
        <v>45</v>
      </c>
      <c r="M17">
        <v>94612</v>
      </c>
      <c r="N17" t="s">
        <v>46</v>
      </c>
      <c r="O17" t="s">
        <v>80</v>
      </c>
      <c r="P17" t="s">
        <v>149</v>
      </c>
      <c r="Q17" t="s">
        <v>79</v>
      </c>
      <c r="R17" t="s">
        <v>45</v>
      </c>
      <c r="S17">
        <v>94612</v>
      </c>
      <c r="T17" s="12"/>
      <c r="U17" s="12"/>
      <c r="W17" t="s">
        <v>150</v>
      </c>
      <c r="X17" s="12">
        <v>1000</v>
      </c>
      <c r="Y17" t="s">
        <v>47</v>
      </c>
      <c r="Z17" s="13">
        <v>28</v>
      </c>
      <c r="AA17" s="12" t="s">
        <v>48</v>
      </c>
      <c r="AC17" t="s">
        <v>151</v>
      </c>
      <c r="AD17" t="s">
        <v>49</v>
      </c>
      <c r="AE17" s="12" t="s">
        <v>56</v>
      </c>
      <c r="AG17" s="12" t="s">
        <v>56</v>
      </c>
      <c r="AH17" t="s">
        <v>50</v>
      </c>
      <c r="AI17" s="12" t="s">
        <v>50</v>
      </c>
      <c r="AJ17" s="12" t="s">
        <v>50</v>
      </c>
      <c r="AK17" s="12"/>
      <c r="AL17" t="s">
        <v>152</v>
      </c>
      <c r="AM17" t="s">
        <v>153</v>
      </c>
      <c r="AN17" t="s">
        <v>154</v>
      </c>
      <c r="AO17" t="s">
        <v>155</v>
      </c>
      <c r="AP17" s="15">
        <v>39553</v>
      </c>
      <c r="AQ17" s="12"/>
      <c r="AR17" s="15">
        <v>42144</v>
      </c>
    </row>
    <row r="18" spans="1:44">
      <c r="A18" t="s">
        <v>164</v>
      </c>
      <c r="C18" t="s">
        <v>165</v>
      </c>
      <c r="G18" t="s">
        <v>166</v>
      </c>
      <c r="H18">
        <v>21133</v>
      </c>
      <c r="I18" t="s">
        <v>148</v>
      </c>
      <c r="J18" t="s">
        <v>149</v>
      </c>
      <c r="K18" t="s">
        <v>79</v>
      </c>
      <c r="L18" t="s">
        <v>45</v>
      </c>
      <c r="M18">
        <v>94612</v>
      </c>
      <c r="N18" t="s">
        <v>46</v>
      </c>
      <c r="O18" t="s">
        <v>80</v>
      </c>
      <c r="P18" t="s">
        <v>149</v>
      </c>
      <c r="Q18" t="s">
        <v>79</v>
      </c>
      <c r="R18" t="s">
        <v>45</v>
      </c>
      <c r="S18">
        <v>94612</v>
      </c>
      <c r="T18" s="12"/>
      <c r="U18" s="12"/>
      <c r="W18" t="s">
        <v>150</v>
      </c>
      <c r="X18" s="12">
        <v>1000</v>
      </c>
      <c r="Y18" t="s">
        <v>47</v>
      </c>
      <c r="Z18" s="13">
        <v>28</v>
      </c>
      <c r="AA18" s="12" t="s">
        <v>48</v>
      </c>
      <c r="AC18" t="s">
        <v>151</v>
      </c>
      <c r="AD18" t="s">
        <v>49</v>
      </c>
      <c r="AE18" s="12" t="s">
        <v>56</v>
      </c>
      <c r="AG18" s="12" t="s">
        <v>56</v>
      </c>
      <c r="AH18" t="s">
        <v>50</v>
      </c>
      <c r="AI18" s="12" t="s">
        <v>50</v>
      </c>
      <c r="AJ18" s="12" t="s">
        <v>50</v>
      </c>
      <c r="AK18" s="12"/>
      <c r="AL18" t="s">
        <v>152</v>
      </c>
      <c r="AM18" t="s">
        <v>153</v>
      </c>
      <c r="AN18" t="s">
        <v>154</v>
      </c>
      <c r="AO18" t="s">
        <v>155</v>
      </c>
      <c r="AP18" s="15">
        <v>39553</v>
      </c>
      <c r="AQ18" s="12"/>
      <c r="AR18" s="15">
        <v>42144</v>
      </c>
    </row>
    <row r="19" spans="1:44">
      <c r="A19" t="s">
        <v>67</v>
      </c>
      <c r="C19" t="s">
        <v>167</v>
      </c>
      <c r="D19" t="s">
        <v>168</v>
      </c>
      <c r="F19" t="s">
        <v>169</v>
      </c>
      <c r="G19" t="s">
        <v>170</v>
      </c>
      <c r="H19">
        <v>24158</v>
      </c>
      <c r="I19" t="s">
        <v>171</v>
      </c>
      <c r="J19" t="s">
        <v>172</v>
      </c>
      <c r="K19" t="s">
        <v>79</v>
      </c>
      <c r="L19" t="s">
        <v>45</v>
      </c>
      <c r="M19">
        <v>94607</v>
      </c>
      <c r="N19" t="s">
        <v>46</v>
      </c>
      <c r="O19" t="s">
        <v>80</v>
      </c>
      <c r="P19" t="s">
        <v>172</v>
      </c>
      <c r="Q19" t="s">
        <v>79</v>
      </c>
      <c r="R19" t="s">
        <v>45</v>
      </c>
      <c r="S19">
        <v>94607</v>
      </c>
      <c r="T19" s="12"/>
      <c r="U19" s="12"/>
      <c r="W19" t="s">
        <v>173</v>
      </c>
      <c r="X19" s="12">
        <v>1800</v>
      </c>
      <c r="Y19" t="s">
        <v>47</v>
      </c>
      <c r="Z19" s="13">
        <v>24</v>
      </c>
      <c r="AA19" s="12" t="s">
        <v>48</v>
      </c>
      <c r="AC19" t="s">
        <v>174</v>
      </c>
      <c r="AD19" t="s">
        <v>49</v>
      </c>
      <c r="AE19" s="12" t="s">
        <v>56</v>
      </c>
      <c r="AG19" s="12" t="s">
        <v>56</v>
      </c>
      <c r="AH19" t="s">
        <v>50</v>
      </c>
      <c r="AI19" s="12" t="s">
        <v>56</v>
      </c>
      <c r="AJ19" s="12" t="s">
        <v>50</v>
      </c>
      <c r="AK19" s="14">
        <v>0.7</v>
      </c>
      <c r="AL19" t="s">
        <v>175</v>
      </c>
      <c r="AM19" t="s">
        <v>176</v>
      </c>
      <c r="AN19" t="s">
        <v>177</v>
      </c>
      <c r="AO19" t="s">
        <v>178</v>
      </c>
      <c r="AP19" s="15">
        <v>39955</v>
      </c>
      <c r="AQ19" s="15">
        <v>41835</v>
      </c>
      <c r="AR19" s="15">
        <v>42046</v>
      </c>
    </row>
    <row r="20" spans="1:44">
      <c r="A20" t="s">
        <v>179</v>
      </c>
      <c r="C20" t="s">
        <v>167</v>
      </c>
      <c r="D20" t="s">
        <v>180</v>
      </c>
      <c r="G20" t="s">
        <v>181</v>
      </c>
      <c r="H20">
        <v>24158</v>
      </c>
      <c r="I20" t="s">
        <v>171</v>
      </c>
      <c r="J20" t="s">
        <v>172</v>
      </c>
      <c r="K20" t="s">
        <v>79</v>
      </c>
      <c r="L20" t="s">
        <v>45</v>
      </c>
      <c r="M20">
        <v>94607</v>
      </c>
      <c r="N20" t="s">
        <v>46</v>
      </c>
      <c r="O20" t="s">
        <v>80</v>
      </c>
      <c r="P20" t="s">
        <v>172</v>
      </c>
      <c r="Q20" t="s">
        <v>79</v>
      </c>
      <c r="R20" t="s">
        <v>45</v>
      </c>
      <c r="S20">
        <v>94607</v>
      </c>
      <c r="T20" s="12"/>
      <c r="U20" s="12"/>
      <c r="W20" t="s">
        <v>173</v>
      </c>
      <c r="X20" s="12">
        <v>1800</v>
      </c>
      <c r="Y20" t="s">
        <v>47</v>
      </c>
      <c r="Z20" s="13">
        <v>24</v>
      </c>
      <c r="AA20" s="12" t="s">
        <v>48</v>
      </c>
      <c r="AC20" t="s">
        <v>174</v>
      </c>
      <c r="AD20" t="s">
        <v>49</v>
      </c>
      <c r="AE20" s="12" t="s">
        <v>56</v>
      </c>
      <c r="AG20" s="12" t="s">
        <v>56</v>
      </c>
      <c r="AH20" t="s">
        <v>50</v>
      </c>
      <c r="AI20" s="12" t="s">
        <v>56</v>
      </c>
      <c r="AJ20" s="12" t="s">
        <v>50</v>
      </c>
      <c r="AK20" s="14">
        <v>0.7</v>
      </c>
      <c r="AL20" t="s">
        <v>175</v>
      </c>
      <c r="AM20" t="s">
        <v>176</v>
      </c>
      <c r="AN20" t="s">
        <v>177</v>
      </c>
      <c r="AO20" t="s">
        <v>178</v>
      </c>
      <c r="AP20" s="15">
        <v>39955</v>
      </c>
      <c r="AQ20" s="15">
        <v>41835</v>
      </c>
      <c r="AR20" s="15">
        <v>42046</v>
      </c>
    </row>
    <row r="21" spans="1:44">
      <c r="A21" t="s">
        <v>182</v>
      </c>
      <c r="C21" t="s">
        <v>183</v>
      </c>
      <c r="D21" t="s">
        <v>43</v>
      </c>
      <c r="E21" t="s">
        <v>184</v>
      </c>
      <c r="F21" t="s">
        <v>185</v>
      </c>
      <c r="G21" t="s">
        <v>62</v>
      </c>
      <c r="H21">
        <v>17421</v>
      </c>
      <c r="I21" t="s">
        <v>186</v>
      </c>
      <c r="J21" t="s">
        <v>187</v>
      </c>
      <c r="K21" t="s">
        <v>188</v>
      </c>
      <c r="L21" t="s">
        <v>45</v>
      </c>
      <c r="M21">
        <v>94710</v>
      </c>
      <c r="N21" t="s">
        <v>46</v>
      </c>
      <c r="O21" t="s">
        <v>80</v>
      </c>
      <c r="P21" t="s">
        <v>187</v>
      </c>
      <c r="Q21" t="s">
        <v>188</v>
      </c>
      <c r="R21" t="s">
        <v>45</v>
      </c>
      <c r="S21">
        <v>94710</v>
      </c>
      <c r="T21" s="12"/>
      <c r="U21" s="12"/>
      <c r="V21" t="s">
        <v>189</v>
      </c>
      <c r="W21" t="s">
        <v>190</v>
      </c>
      <c r="X21" s="12">
        <v>1000</v>
      </c>
      <c r="Y21" t="s">
        <v>47</v>
      </c>
      <c r="Z21" s="13">
        <v>20</v>
      </c>
      <c r="AA21" s="12" t="s">
        <v>48</v>
      </c>
      <c r="AC21" t="s">
        <v>191</v>
      </c>
      <c r="AD21" t="s">
        <v>49</v>
      </c>
      <c r="AE21" s="12" t="s">
        <v>56</v>
      </c>
      <c r="AG21" s="12" t="s">
        <v>56</v>
      </c>
      <c r="AH21" t="s">
        <v>50</v>
      </c>
      <c r="AI21" s="12" t="s">
        <v>50</v>
      </c>
      <c r="AJ21" s="12" t="s">
        <v>50</v>
      </c>
      <c r="AK21" s="14">
        <v>0.85</v>
      </c>
      <c r="AL21" t="s">
        <v>192</v>
      </c>
      <c r="AN21" t="s">
        <v>193</v>
      </c>
      <c r="AO21" t="s">
        <v>194</v>
      </c>
      <c r="AP21" s="15">
        <v>39048</v>
      </c>
      <c r="AQ21" s="15">
        <v>42017</v>
      </c>
      <c r="AR21" s="15">
        <v>42111</v>
      </c>
    </row>
    <row r="22" spans="1:44">
      <c r="A22" t="s">
        <v>195</v>
      </c>
      <c r="C22" t="s">
        <v>196</v>
      </c>
      <c r="D22" t="s">
        <v>43</v>
      </c>
      <c r="E22" t="s">
        <v>197</v>
      </c>
      <c r="F22" t="s">
        <v>198</v>
      </c>
      <c r="G22" t="s">
        <v>62</v>
      </c>
      <c r="H22">
        <v>17421</v>
      </c>
      <c r="I22" t="s">
        <v>186</v>
      </c>
      <c r="J22" t="s">
        <v>187</v>
      </c>
      <c r="K22" t="s">
        <v>188</v>
      </c>
      <c r="L22" t="s">
        <v>45</v>
      </c>
      <c r="M22">
        <v>94710</v>
      </c>
      <c r="N22" t="s">
        <v>46</v>
      </c>
      <c r="O22" t="s">
        <v>80</v>
      </c>
      <c r="P22" t="s">
        <v>187</v>
      </c>
      <c r="Q22" t="s">
        <v>188</v>
      </c>
      <c r="R22" t="s">
        <v>45</v>
      </c>
      <c r="S22">
        <v>94710</v>
      </c>
      <c r="T22" s="12"/>
      <c r="U22" s="12"/>
      <c r="V22" t="s">
        <v>189</v>
      </c>
      <c r="W22" t="s">
        <v>190</v>
      </c>
      <c r="X22" s="12">
        <v>1000</v>
      </c>
      <c r="Y22" t="s">
        <v>47</v>
      </c>
      <c r="Z22" s="13">
        <v>20</v>
      </c>
      <c r="AA22" s="12" t="s">
        <v>48</v>
      </c>
      <c r="AC22" t="s">
        <v>191</v>
      </c>
      <c r="AD22" t="s">
        <v>49</v>
      </c>
      <c r="AE22" s="12" t="s">
        <v>56</v>
      </c>
      <c r="AG22" s="12" t="s">
        <v>56</v>
      </c>
      <c r="AH22" t="s">
        <v>50</v>
      </c>
      <c r="AI22" s="12" t="s">
        <v>50</v>
      </c>
      <c r="AJ22" s="12" t="s">
        <v>50</v>
      </c>
      <c r="AK22" s="14">
        <v>0.85</v>
      </c>
      <c r="AL22" t="s">
        <v>192</v>
      </c>
      <c r="AN22" t="s">
        <v>193</v>
      </c>
      <c r="AO22" t="s">
        <v>194</v>
      </c>
      <c r="AP22" s="15">
        <v>39048</v>
      </c>
      <c r="AQ22" s="15">
        <v>42017</v>
      </c>
      <c r="AR22" s="15">
        <v>42111</v>
      </c>
    </row>
    <row r="23" spans="1:44">
      <c r="A23" t="s">
        <v>199</v>
      </c>
      <c r="C23" t="s">
        <v>200</v>
      </c>
      <c r="D23" t="s">
        <v>201</v>
      </c>
      <c r="G23" t="s">
        <v>58</v>
      </c>
      <c r="H23">
        <v>21881</v>
      </c>
      <c r="I23" t="s">
        <v>202</v>
      </c>
      <c r="J23" t="s">
        <v>100</v>
      </c>
      <c r="K23" t="s">
        <v>101</v>
      </c>
      <c r="L23" t="s">
        <v>45</v>
      </c>
      <c r="M23">
        <v>94550</v>
      </c>
      <c r="N23" t="s">
        <v>46</v>
      </c>
      <c r="O23" t="s">
        <v>80</v>
      </c>
      <c r="P23" t="s">
        <v>203</v>
      </c>
      <c r="Q23" t="s">
        <v>204</v>
      </c>
      <c r="R23" t="s">
        <v>45</v>
      </c>
      <c r="S23">
        <v>94022</v>
      </c>
      <c r="T23" s="12"/>
      <c r="U23" s="12"/>
      <c r="W23" t="s">
        <v>205</v>
      </c>
      <c r="X23" s="12">
        <v>200</v>
      </c>
      <c r="Y23" t="s">
        <v>63</v>
      </c>
      <c r="Z23" s="13">
        <v>25</v>
      </c>
      <c r="AA23" s="12" t="s">
        <v>48</v>
      </c>
      <c r="AC23" t="s">
        <v>206</v>
      </c>
      <c r="AD23" t="s">
        <v>49</v>
      </c>
      <c r="AE23" s="12" t="s">
        <v>56</v>
      </c>
      <c r="AG23" s="12" t="s">
        <v>56</v>
      </c>
      <c r="AH23" t="s">
        <v>50</v>
      </c>
      <c r="AI23" s="12" t="s">
        <v>50</v>
      </c>
      <c r="AJ23" s="12" t="s">
        <v>56</v>
      </c>
      <c r="AK23" s="14">
        <v>0.9</v>
      </c>
      <c r="AL23" t="s">
        <v>207</v>
      </c>
      <c r="AM23" t="s">
        <v>207</v>
      </c>
      <c r="AN23" t="s">
        <v>208</v>
      </c>
      <c r="AO23" t="s">
        <v>209</v>
      </c>
      <c r="AP23" s="15">
        <v>39695</v>
      </c>
      <c r="AQ23" s="15">
        <v>40154</v>
      </c>
      <c r="AR23" s="15">
        <v>42170</v>
      </c>
    </row>
    <row r="24" spans="1:44">
      <c r="A24" t="s">
        <v>210</v>
      </c>
      <c r="C24" t="s">
        <v>211</v>
      </c>
      <c r="D24" t="s">
        <v>212</v>
      </c>
      <c r="G24" t="s">
        <v>58</v>
      </c>
      <c r="H24">
        <v>4881</v>
      </c>
      <c r="I24" t="s">
        <v>213</v>
      </c>
      <c r="J24" t="s">
        <v>214</v>
      </c>
      <c r="K24" t="s">
        <v>101</v>
      </c>
      <c r="L24" t="s">
        <v>45</v>
      </c>
      <c r="M24">
        <v>94550</v>
      </c>
      <c r="N24" t="s">
        <v>46</v>
      </c>
      <c r="O24" t="s">
        <v>80</v>
      </c>
      <c r="P24" t="s">
        <v>214</v>
      </c>
      <c r="Q24" t="s">
        <v>101</v>
      </c>
      <c r="R24" t="s">
        <v>45</v>
      </c>
      <c r="S24">
        <v>94550</v>
      </c>
      <c r="T24" s="12"/>
      <c r="U24" s="12" t="s">
        <v>213</v>
      </c>
      <c r="V24" t="s">
        <v>215</v>
      </c>
      <c r="W24" t="s">
        <v>216</v>
      </c>
      <c r="X24" s="12">
        <v>750000</v>
      </c>
      <c r="Y24" t="s">
        <v>217</v>
      </c>
      <c r="Z24" s="13">
        <v>17</v>
      </c>
      <c r="AA24" s="12" t="s">
        <v>55</v>
      </c>
      <c r="AC24" t="s">
        <v>218</v>
      </c>
      <c r="AD24" t="s">
        <v>49</v>
      </c>
      <c r="AE24" s="12" t="s">
        <v>50</v>
      </c>
      <c r="AF24">
        <v>3000</v>
      </c>
      <c r="AG24" s="12" t="s">
        <v>50</v>
      </c>
      <c r="AH24" t="s">
        <v>50</v>
      </c>
      <c r="AI24" s="12" t="s">
        <v>50</v>
      </c>
      <c r="AJ24" s="12" t="s">
        <v>50</v>
      </c>
      <c r="AK24" s="12"/>
      <c r="AL24" t="s">
        <v>219</v>
      </c>
      <c r="AM24" t="s">
        <v>220</v>
      </c>
      <c r="AN24" t="s">
        <v>221</v>
      </c>
      <c r="AO24" t="s">
        <v>222</v>
      </c>
      <c r="AP24" s="15">
        <v>38266</v>
      </c>
      <c r="AQ24" s="15">
        <v>42176</v>
      </c>
      <c r="AR24" s="15">
        <v>42050</v>
      </c>
    </row>
    <row r="25" spans="1:44">
      <c r="A25" t="s">
        <v>223</v>
      </c>
      <c r="C25" t="s">
        <v>211</v>
      </c>
      <c r="D25" t="s">
        <v>224</v>
      </c>
      <c r="G25" t="s">
        <v>160</v>
      </c>
      <c r="H25">
        <v>4881</v>
      </c>
      <c r="I25" t="s">
        <v>213</v>
      </c>
      <c r="J25" t="s">
        <v>214</v>
      </c>
      <c r="K25" t="s">
        <v>101</v>
      </c>
      <c r="L25" t="s">
        <v>45</v>
      </c>
      <c r="M25">
        <v>94550</v>
      </c>
      <c r="N25" t="s">
        <v>46</v>
      </c>
      <c r="O25" t="s">
        <v>80</v>
      </c>
      <c r="P25" t="s">
        <v>214</v>
      </c>
      <c r="Q25" t="s">
        <v>101</v>
      </c>
      <c r="R25" t="s">
        <v>45</v>
      </c>
      <c r="S25">
        <v>94550</v>
      </c>
      <c r="T25" s="12"/>
      <c r="U25" s="12" t="s">
        <v>213</v>
      </c>
      <c r="V25" t="s">
        <v>215</v>
      </c>
      <c r="W25" t="s">
        <v>216</v>
      </c>
      <c r="X25" s="12">
        <v>750000</v>
      </c>
      <c r="Y25" t="s">
        <v>217</v>
      </c>
      <c r="Z25" s="13">
        <v>17</v>
      </c>
      <c r="AA25" s="12" t="s">
        <v>55</v>
      </c>
      <c r="AC25" t="s">
        <v>218</v>
      </c>
      <c r="AD25" t="s">
        <v>49</v>
      </c>
      <c r="AE25" s="12" t="s">
        <v>50</v>
      </c>
      <c r="AF25">
        <v>3000</v>
      </c>
      <c r="AG25" s="12" t="s">
        <v>50</v>
      </c>
      <c r="AH25" t="s">
        <v>50</v>
      </c>
      <c r="AI25" s="12" t="s">
        <v>50</v>
      </c>
      <c r="AJ25" s="12" t="s">
        <v>50</v>
      </c>
      <c r="AK25" s="12"/>
      <c r="AL25" t="s">
        <v>219</v>
      </c>
      <c r="AM25" t="s">
        <v>220</v>
      </c>
      <c r="AN25" t="s">
        <v>221</v>
      </c>
      <c r="AO25" t="s">
        <v>222</v>
      </c>
      <c r="AP25" s="15">
        <v>38266</v>
      </c>
      <c r="AQ25" s="15">
        <v>42176</v>
      </c>
      <c r="AR25" s="15">
        <v>42050</v>
      </c>
    </row>
    <row r="26" spans="1:44">
      <c r="A26" t="s">
        <v>225</v>
      </c>
      <c r="C26" t="s">
        <v>211</v>
      </c>
      <c r="D26" t="s">
        <v>226</v>
      </c>
      <c r="G26" t="s">
        <v>58</v>
      </c>
      <c r="H26">
        <v>4881</v>
      </c>
      <c r="I26" t="s">
        <v>213</v>
      </c>
      <c r="J26" t="s">
        <v>214</v>
      </c>
      <c r="K26" t="s">
        <v>101</v>
      </c>
      <c r="L26" t="s">
        <v>45</v>
      </c>
      <c r="M26">
        <v>94550</v>
      </c>
      <c r="N26" t="s">
        <v>46</v>
      </c>
      <c r="O26" t="s">
        <v>80</v>
      </c>
      <c r="P26" t="s">
        <v>214</v>
      </c>
      <c r="Q26" t="s">
        <v>101</v>
      </c>
      <c r="R26" t="s">
        <v>45</v>
      </c>
      <c r="S26">
        <v>94550</v>
      </c>
      <c r="T26" s="12"/>
      <c r="U26" s="12" t="s">
        <v>213</v>
      </c>
      <c r="V26" t="s">
        <v>215</v>
      </c>
      <c r="W26" t="s">
        <v>216</v>
      </c>
      <c r="X26" s="12">
        <v>750000</v>
      </c>
      <c r="Y26" t="s">
        <v>217</v>
      </c>
      <c r="Z26" s="13">
        <v>17</v>
      </c>
      <c r="AA26" s="12" t="s">
        <v>55</v>
      </c>
      <c r="AC26" t="s">
        <v>218</v>
      </c>
      <c r="AD26" t="s">
        <v>49</v>
      </c>
      <c r="AE26" s="12" t="s">
        <v>50</v>
      </c>
      <c r="AF26">
        <v>3000</v>
      </c>
      <c r="AG26" s="12" t="s">
        <v>50</v>
      </c>
      <c r="AH26" t="s">
        <v>50</v>
      </c>
      <c r="AI26" s="12" t="s">
        <v>50</v>
      </c>
      <c r="AJ26" s="12" t="s">
        <v>50</v>
      </c>
      <c r="AK26" s="12"/>
      <c r="AL26" t="s">
        <v>219</v>
      </c>
      <c r="AM26" t="s">
        <v>220</v>
      </c>
      <c r="AN26" t="s">
        <v>221</v>
      </c>
      <c r="AO26" t="s">
        <v>222</v>
      </c>
      <c r="AP26" s="15">
        <v>38266</v>
      </c>
      <c r="AQ26" s="15">
        <v>42176</v>
      </c>
      <c r="AR26" s="15">
        <v>42050</v>
      </c>
    </row>
    <row r="27" spans="1:44">
      <c r="A27" t="s">
        <v>227</v>
      </c>
      <c r="B27" t="s">
        <v>228</v>
      </c>
      <c r="C27" t="s">
        <v>211</v>
      </c>
      <c r="D27" t="s">
        <v>59</v>
      </c>
      <c r="G27" t="s">
        <v>60</v>
      </c>
      <c r="H27">
        <v>4881</v>
      </c>
      <c r="I27" t="s">
        <v>213</v>
      </c>
      <c r="J27" t="s">
        <v>214</v>
      </c>
      <c r="K27" t="s">
        <v>101</v>
      </c>
      <c r="L27" t="s">
        <v>45</v>
      </c>
      <c r="M27">
        <v>94550</v>
      </c>
      <c r="N27" t="s">
        <v>46</v>
      </c>
      <c r="O27" t="s">
        <v>80</v>
      </c>
      <c r="P27" t="s">
        <v>214</v>
      </c>
      <c r="Q27" t="s">
        <v>101</v>
      </c>
      <c r="R27" t="s">
        <v>45</v>
      </c>
      <c r="S27">
        <v>94550</v>
      </c>
      <c r="T27" s="12"/>
      <c r="U27" s="12" t="s">
        <v>213</v>
      </c>
      <c r="V27" t="s">
        <v>215</v>
      </c>
      <c r="W27" t="s">
        <v>216</v>
      </c>
      <c r="X27" s="12">
        <v>750000</v>
      </c>
      <c r="Y27" t="s">
        <v>217</v>
      </c>
      <c r="Z27" s="13">
        <v>17</v>
      </c>
      <c r="AA27" s="12" t="s">
        <v>55</v>
      </c>
      <c r="AC27" t="s">
        <v>218</v>
      </c>
      <c r="AD27" t="s">
        <v>49</v>
      </c>
      <c r="AE27" s="12" t="s">
        <v>50</v>
      </c>
      <c r="AF27">
        <v>3000</v>
      </c>
      <c r="AG27" s="12" t="s">
        <v>50</v>
      </c>
      <c r="AH27" t="s">
        <v>50</v>
      </c>
      <c r="AI27" s="12" t="s">
        <v>50</v>
      </c>
      <c r="AJ27" s="12" t="s">
        <v>50</v>
      </c>
      <c r="AK27" s="12"/>
      <c r="AL27" t="s">
        <v>219</v>
      </c>
      <c r="AM27" t="s">
        <v>220</v>
      </c>
      <c r="AN27" t="s">
        <v>221</v>
      </c>
      <c r="AO27" t="s">
        <v>222</v>
      </c>
      <c r="AP27" s="15">
        <v>38266</v>
      </c>
      <c r="AQ27" s="15">
        <v>42176</v>
      </c>
      <c r="AR27" s="15">
        <v>42050</v>
      </c>
    </row>
    <row r="28" spans="1:44">
      <c r="A28" t="s">
        <v>229</v>
      </c>
      <c r="C28" t="s">
        <v>230</v>
      </c>
      <c r="D28" t="s">
        <v>231</v>
      </c>
      <c r="F28" t="s">
        <v>221</v>
      </c>
      <c r="G28" t="s">
        <v>232</v>
      </c>
      <c r="H28">
        <v>4881</v>
      </c>
      <c r="I28" t="s">
        <v>213</v>
      </c>
      <c r="J28" t="s">
        <v>214</v>
      </c>
      <c r="K28" t="s">
        <v>101</v>
      </c>
      <c r="L28" t="s">
        <v>45</v>
      </c>
      <c r="M28">
        <v>94550</v>
      </c>
      <c r="N28" t="s">
        <v>46</v>
      </c>
      <c r="O28" t="s">
        <v>80</v>
      </c>
      <c r="P28" t="s">
        <v>214</v>
      </c>
      <c r="Q28" t="s">
        <v>101</v>
      </c>
      <c r="R28" t="s">
        <v>45</v>
      </c>
      <c r="S28">
        <v>94550</v>
      </c>
      <c r="T28" s="12"/>
      <c r="U28" s="12" t="s">
        <v>213</v>
      </c>
      <c r="V28" t="s">
        <v>215</v>
      </c>
      <c r="W28" t="s">
        <v>216</v>
      </c>
      <c r="X28" s="12">
        <v>750000</v>
      </c>
      <c r="Y28" t="s">
        <v>217</v>
      </c>
      <c r="Z28" s="13">
        <v>17</v>
      </c>
      <c r="AA28" s="12" t="s">
        <v>55</v>
      </c>
      <c r="AC28" t="s">
        <v>218</v>
      </c>
      <c r="AD28" t="s">
        <v>49</v>
      </c>
      <c r="AE28" s="12" t="s">
        <v>50</v>
      </c>
      <c r="AF28">
        <v>3000</v>
      </c>
      <c r="AG28" s="12" t="s">
        <v>50</v>
      </c>
      <c r="AH28" t="s">
        <v>50</v>
      </c>
      <c r="AI28" s="12" t="s">
        <v>50</v>
      </c>
      <c r="AJ28" s="12" t="s">
        <v>50</v>
      </c>
      <c r="AK28" s="12"/>
      <c r="AL28" t="s">
        <v>219</v>
      </c>
      <c r="AM28" t="s">
        <v>220</v>
      </c>
      <c r="AN28" t="s">
        <v>221</v>
      </c>
      <c r="AO28" t="s">
        <v>222</v>
      </c>
      <c r="AP28" s="15">
        <v>38266</v>
      </c>
      <c r="AQ28" s="15">
        <v>42176</v>
      </c>
      <c r="AR28" s="15">
        <v>42050</v>
      </c>
    </row>
    <row r="29" spans="1:44">
      <c r="A29" t="s">
        <v>66</v>
      </c>
      <c r="C29" t="s">
        <v>233</v>
      </c>
      <c r="D29" t="s">
        <v>234</v>
      </c>
      <c r="F29" t="s">
        <v>235</v>
      </c>
      <c r="G29" t="s">
        <v>64</v>
      </c>
      <c r="H29">
        <v>4881</v>
      </c>
      <c r="I29" t="s">
        <v>213</v>
      </c>
      <c r="J29" t="s">
        <v>214</v>
      </c>
      <c r="K29" t="s">
        <v>101</v>
      </c>
      <c r="L29" t="s">
        <v>45</v>
      </c>
      <c r="M29">
        <v>94550</v>
      </c>
      <c r="N29" t="s">
        <v>46</v>
      </c>
      <c r="O29" t="s">
        <v>80</v>
      </c>
      <c r="P29" t="s">
        <v>214</v>
      </c>
      <c r="Q29" t="s">
        <v>101</v>
      </c>
      <c r="R29" t="s">
        <v>45</v>
      </c>
      <c r="S29">
        <v>94550</v>
      </c>
      <c r="T29" s="12"/>
      <c r="U29" s="12" t="s">
        <v>213</v>
      </c>
      <c r="V29" t="s">
        <v>215</v>
      </c>
      <c r="W29" t="s">
        <v>216</v>
      </c>
      <c r="X29" s="12">
        <v>750000</v>
      </c>
      <c r="Y29" t="s">
        <v>217</v>
      </c>
      <c r="Z29" s="13">
        <v>17</v>
      </c>
      <c r="AA29" s="12" t="s">
        <v>55</v>
      </c>
      <c r="AC29" t="s">
        <v>218</v>
      </c>
      <c r="AD29" t="s">
        <v>49</v>
      </c>
      <c r="AE29" s="12" t="s">
        <v>50</v>
      </c>
      <c r="AF29">
        <v>3000</v>
      </c>
      <c r="AG29" s="12" t="s">
        <v>50</v>
      </c>
      <c r="AH29" t="s">
        <v>50</v>
      </c>
      <c r="AI29" s="12" t="s">
        <v>50</v>
      </c>
      <c r="AJ29" s="12" t="s">
        <v>50</v>
      </c>
      <c r="AK29" s="12"/>
      <c r="AL29" t="s">
        <v>219</v>
      </c>
      <c r="AM29" t="s">
        <v>220</v>
      </c>
      <c r="AN29" t="s">
        <v>221</v>
      </c>
      <c r="AO29" t="s">
        <v>222</v>
      </c>
      <c r="AP29" s="15">
        <v>38266</v>
      </c>
      <c r="AQ29" s="15">
        <v>42176</v>
      </c>
      <c r="AR29" s="15">
        <v>42050</v>
      </c>
    </row>
    <row r="30" spans="1:44">
      <c r="A30" t="s">
        <v>236</v>
      </c>
      <c r="C30" t="s">
        <v>147</v>
      </c>
      <c r="D30" t="s">
        <v>237</v>
      </c>
      <c r="F30" t="s">
        <v>238</v>
      </c>
      <c r="H30">
        <v>4881</v>
      </c>
      <c r="I30" t="s">
        <v>213</v>
      </c>
      <c r="J30" t="s">
        <v>214</v>
      </c>
      <c r="K30" t="s">
        <v>101</v>
      </c>
      <c r="L30" t="s">
        <v>45</v>
      </c>
      <c r="M30">
        <v>94550</v>
      </c>
      <c r="N30" t="s">
        <v>46</v>
      </c>
      <c r="O30" t="s">
        <v>80</v>
      </c>
      <c r="P30" t="s">
        <v>214</v>
      </c>
      <c r="Q30" t="s">
        <v>101</v>
      </c>
      <c r="R30" t="s">
        <v>45</v>
      </c>
      <c r="S30">
        <v>94550</v>
      </c>
      <c r="T30" s="12"/>
      <c r="U30" s="12" t="s">
        <v>213</v>
      </c>
      <c r="V30" t="s">
        <v>215</v>
      </c>
      <c r="W30" t="s">
        <v>216</v>
      </c>
      <c r="X30" s="12">
        <v>750000</v>
      </c>
      <c r="Y30" t="s">
        <v>217</v>
      </c>
      <c r="Z30" s="13">
        <v>17</v>
      </c>
      <c r="AA30" s="12" t="s">
        <v>55</v>
      </c>
      <c r="AC30" t="s">
        <v>218</v>
      </c>
      <c r="AD30" t="s">
        <v>49</v>
      </c>
      <c r="AE30" s="12" t="s">
        <v>50</v>
      </c>
      <c r="AF30">
        <v>3000</v>
      </c>
      <c r="AG30" s="12" t="s">
        <v>50</v>
      </c>
      <c r="AH30" t="s">
        <v>50</v>
      </c>
      <c r="AI30" s="12" t="s">
        <v>50</v>
      </c>
      <c r="AJ30" s="12" t="s">
        <v>50</v>
      </c>
      <c r="AK30" s="12"/>
      <c r="AL30" t="s">
        <v>219</v>
      </c>
      <c r="AM30" t="s">
        <v>220</v>
      </c>
      <c r="AN30" t="s">
        <v>221</v>
      </c>
      <c r="AO30" t="s">
        <v>222</v>
      </c>
      <c r="AP30" s="15">
        <v>38266</v>
      </c>
      <c r="AQ30" s="15">
        <v>42176</v>
      </c>
      <c r="AR30" s="15">
        <v>42050</v>
      </c>
    </row>
    <row r="31" spans="1:44">
      <c r="A31" t="s">
        <v>239</v>
      </c>
      <c r="C31" t="s">
        <v>240</v>
      </c>
      <c r="D31" t="s">
        <v>61</v>
      </c>
      <c r="F31" t="s">
        <v>241</v>
      </c>
      <c r="H31">
        <v>4881</v>
      </c>
      <c r="I31" t="s">
        <v>213</v>
      </c>
      <c r="J31" t="s">
        <v>214</v>
      </c>
      <c r="K31" t="s">
        <v>101</v>
      </c>
      <c r="L31" t="s">
        <v>45</v>
      </c>
      <c r="M31">
        <v>94550</v>
      </c>
      <c r="N31" t="s">
        <v>46</v>
      </c>
      <c r="O31" t="s">
        <v>80</v>
      </c>
      <c r="P31" t="s">
        <v>214</v>
      </c>
      <c r="Q31" t="s">
        <v>101</v>
      </c>
      <c r="R31" t="s">
        <v>45</v>
      </c>
      <c r="S31">
        <v>94550</v>
      </c>
      <c r="T31" s="12"/>
      <c r="U31" s="12" t="s">
        <v>213</v>
      </c>
      <c r="V31" t="s">
        <v>215</v>
      </c>
      <c r="W31" t="s">
        <v>216</v>
      </c>
      <c r="X31" s="12">
        <v>750000</v>
      </c>
      <c r="Y31" t="s">
        <v>217</v>
      </c>
      <c r="Z31" s="13">
        <v>17</v>
      </c>
      <c r="AA31" s="12" t="s">
        <v>55</v>
      </c>
      <c r="AC31" t="s">
        <v>218</v>
      </c>
      <c r="AD31" t="s">
        <v>49</v>
      </c>
      <c r="AE31" s="12" t="s">
        <v>50</v>
      </c>
      <c r="AF31">
        <v>3000</v>
      </c>
      <c r="AG31" s="12" t="s">
        <v>50</v>
      </c>
      <c r="AH31" t="s">
        <v>50</v>
      </c>
      <c r="AI31" s="12" t="s">
        <v>50</v>
      </c>
      <c r="AJ31" s="12" t="s">
        <v>50</v>
      </c>
      <c r="AK31" s="12"/>
      <c r="AL31" t="s">
        <v>219</v>
      </c>
      <c r="AM31" t="s">
        <v>220</v>
      </c>
      <c r="AN31" t="s">
        <v>221</v>
      </c>
      <c r="AO31" t="s">
        <v>222</v>
      </c>
      <c r="AP31" s="15">
        <v>38266</v>
      </c>
      <c r="AQ31" s="15">
        <v>42176</v>
      </c>
      <c r="AR31" s="15">
        <v>42050</v>
      </c>
    </row>
    <row r="32" spans="1:44">
      <c r="A32" t="s">
        <v>242</v>
      </c>
      <c r="B32" t="s">
        <v>243</v>
      </c>
      <c r="C32" t="s">
        <v>244</v>
      </c>
      <c r="D32" t="s">
        <v>51</v>
      </c>
      <c r="E32" t="s">
        <v>245</v>
      </c>
      <c r="G32" t="s">
        <v>58</v>
      </c>
      <c r="H32">
        <v>4895</v>
      </c>
      <c r="I32" t="s">
        <v>246</v>
      </c>
      <c r="J32" t="s">
        <v>247</v>
      </c>
      <c r="K32" t="s">
        <v>140</v>
      </c>
      <c r="L32" t="s">
        <v>45</v>
      </c>
      <c r="M32">
        <v>94552</v>
      </c>
      <c r="N32" t="s">
        <v>46</v>
      </c>
      <c r="O32" t="s">
        <v>80</v>
      </c>
      <c r="P32" t="s">
        <v>247</v>
      </c>
      <c r="Q32" t="s">
        <v>140</v>
      </c>
      <c r="R32" t="s">
        <v>45</v>
      </c>
      <c r="S32">
        <v>94552</v>
      </c>
      <c r="T32" s="12"/>
      <c r="U32" s="12"/>
      <c r="W32" t="s">
        <v>248</v>
      </c>
      <c r="X32" s="12">
        <v>1200</v>
      </c>
      <c r="Y32" t="s">
        <v>47</v>
      </c>
      <c r="Z32" s="13">
        <v>22</v>
      </c>
      <c r="AA32" s="12" t="s">
        <v>48</v>
      </c>
      <c r="AC32" t="s">
        <v>249</v>
      </c>
      <c r="AD32" t="s">
        <v>49</v>
      </c>
      <c r="AE32" s="12" t="s">
        <v>50</v>
      </c>
      <c r="AF32">
        <v>3</v>
      </c>
      <c r="AG32" s="12" t="s">
        <v>56</v>
      </c>
      <c r="AH32" t="s">
        <v>50</v>
      </c>
      <c r="AI32" s="12" t="s">
        <v>56</v>
      </c>
      <c r="AJ32" s="12" t="s">
        <v>50</v>
      </c>
      <c r="AK32" s="14">
        <v>0.95</v>
      </c>
      <c r="AL32" t="s">
        <v>250</v>
      </c>
      <c r="AM32" t="s">
        <v>251</v>
      </c>
      <c r="AN32" t="s">
        <v>252</v>
      </c>
      <c r="AO32" t="s">
        <v>253</v>
      </c>
      <c r="AP32" s="15">
        <v>38266</v>
      </c>
      <c r="AQ32" s="15">
        <v>42328</v>
      </c>
      <c r="AR32" s="15">
        <v>42328</v>
      </c>
    </row>
    <row r="33" spans="1:44">
      <c r="A33" t="s">
        <v>254</v>
      </c>
      <c r="B33" t="s">
        <v>255</v>
      </c>
      <c r="C33" t="s">
        <v>244</v>
      </c>
      <c r="D33" t="s">
        <v>256</v>
      </c>
      <c r="G33" t="s">
        <v>58</v>
      </c>
      <c r="H33">
        <v>4895</v>
      </c>
      <c r="I33" t="s">
        <v>246</v>
      </c>
      <c r="J33" t="s">
        <v>247</v>
      </c>
      <c r="K33" t="s">
        <v>140</v>
      </c>
      <c r="L33" t="s">
        <v>45</v>
      </c>
      <c r="M33">
        <v>94552</v>
      </c>
      <c r="N33" t="s">
        <v>46</v>
      </c>
      <c r="O33" t="s">
        <v>80</v>
      </c>
      <c r="P33" t="s">
        <v>247</v>
      </c>
      <c r="Q33" t="s">
        <v>140</v>
      </c>
      <c r="R33" t="s">
        <v>45</v>
      </c>
      <c r="S33">
        <v>94552</v>
      </c>
      <c r="T33" s="12"/>
      <c r="U33" s="12"/>
      <c r="W33" t="s">
        <v>248</v>
      </c>
      <c r="X33" s="12">
        <v>1200</v>
      </c>
      <c r="Y33" t="s">
        <v>47</v>
      </c>
      <c r="Z33" s="13">
        <v>22</v>
      </c>
      <c r="AA33" s="12" t="s">
        <v>48</v>
      </c>
      <c r="AC33" t="s">
        <v>249</v>
      </c>
      <c r="AD33" t="s">
        <v>49</v>
      </c>
      <c r="AE33" s="12" t="s">
        <v>50</v>
      </c>
      <c r="AF33">
        <v>3</v>
      </c>
      <c r="AG33" s="12" t="s">
        <v>56</v>
      </c>
      <c r="AH33" t="s">
        <v>50</v>
      </c>
      <c r="AI33" s="12" t="s">
        <v>56</v>
      </c>
      <c r="AJ33" s="12" t="s">
        <v>50</v>
      </c>
      <c r="AK33" s="14">
        <v>0.95</v>
      </c>
      <c r="AL33" t="s">
        <v>250</v>
      </c>
      <c r="AM33" t="s">
        <v>251</v>
      </c>
      <c r="AN33" t="s">
        <v>252</v>
      </c>
      <c r="AO33" t="s">
        <v>253</v>
      </c>
      <c r="AP33" s="15">
        <v>38266</v>
      </c>
      <c r="AQ33" s="15">
        <v>42328</v>
      </c>
      <c r="AR33" s="15">
        <v>42328</v>
      </c>
    </row>
    <row r="34" spans="1:44">
      <c r="A34" t="s">
        <v>257</v>
      </c>
      <c r="C34" t="s">
        <v>258</v>
      </c>
      <c r="D34" t="s">
        <v>59</v>
      </c>
      <c r="F34" t="s">
        <v>259</v>
      </c>
      <c r="G34" t="s">
        <v>260</v>
      </c>
      <c r="H34">
        <v>1253</v>
      </c>
      <c r="I34" t="s">
        <v>261</v>
      </c>
      <c r="J34" t="s">
        <v>262</v>
      </c>
      <c r="K34" t="s">
        <v>101</v>
      </c>
      <c r="L34" t="s">
        <v>45</v>
      </c>
      <c r="M34">
        <v>94550</v>
      </c>
      <c r="N34" t="s">
        <v>46</v>
      </c>
      <c r="O34" t="s">
        <v>80</v>
      </c>
      <c r="P34" t="s">
        <v>262</v>
      </c>
      <c r="Q34" t="s">
        <v>101</v>
      </c>
      <c r="R34" t="s">
        <v>45</v>
      </c>
      <c r="S34">
        <v>94550</v>
      </c>
      <c r="T34" s="12"/>
      <c r="U34" s="12"/>
      <c r="V34" t="s">
        <v>263</v>
      </c>
      <c r="W34" t="s">
        <v>264</v>
      </c>
      <c r="X34" s="12">
        <v>3000</v>
      </c>
      <c r="Y34" t="s">
        <v>47</v>
      </c>
      <c r="Z34" s="13">
        <v>45</v>
      </c>
      <c r="AA34" s="12" t="s">
        <v>265</v>
      </c>
      <c r="AC34" t="s">
        <v>266</v>
      </c>
      <c r="AD34" t="s">
        <v>49</v>
      </c>
      <c r="AE34" s="12" t="s">
        <v>50</v>
      </c>
      <c r="AF34">
        <v>12</v>
      </c>
      <c r="AG34" s="12" t="s">
        <v>50</v>
      </c>
      <c r="AH34" t="s">
        <v>50</v>
      </c>
      <c r="AI34" s="12" t="s">
        <v>56</v>
      </c>
      <c r="AJ34" s="12" t="s">
        <v>50</v>
      </c>
      <c r="AK34" s="14">
        <v>0.8</v>
      </c>
      <c r="AL34" t="s">
        <v>267</v>
      </c>
      <c r="AM34" t="s">
        <v>268</v>
      </c>
      <c r="AN34" t="s">
        <v>269</v>
      </c>
      <c r="AO34" t="s">
        <v>270</v>
      </c>
      <c r="AP34" s="15">
        <v>38266</v>
      </c>
      <c r="AQ34" s="15">
        <v>41442</v>
      </c>
      <c r="AR34" s="15">
        <v>42265</v>
      </c>
    </row>
    <row r="35" spans="1:44">
      <c r="A35" t="s">
        <v>53</v>
      </c>
      <c r="C35" t="s">
        <v>271</v>
      </c>
      <c r="D35" t="s">
        <v>51</v>
      </c>
      <c r="G35" t="s">
        <v>272</v>
      </c>
      <c r="H35">
        <v>1889</v>
      </c>
      <c r="I35" t="s">
        <v>273</v>
      </c>
      <c r="J35" t="s">
        <v>274</v>
      </c>
      <c r="K35" t="s">
        <v>101</v>
      </c>
      <c r="L35" t="s">
        <v>45</v>
      </c>
      <c r="M35">
        <v>94550</v>
      </c>
      <c r="N35" t="s">
        <v>46</v>
      </c>
      <c r="O35" t="s">
        <v>80</v>
      </c>
      <c r="P35" t="s">
        <v>274</v>
      </c>
      <c r="Q35" t="s">
        <v>101</v>
      </c>
      <c r="R35" t="s">
        <v>45</v>
      </c>
      <c r="S35">
        <v>94550</v>
      </c>
      <c r="T35" s="12"/>
      <c r="U35" s="12"/>
      <c r="W35" t="s">
        <v>275</v>
      </c>
      <c r="X35" s="12">
        <v>2000</v>
      </c>
      <c r="Y35" t="s">
        <v>47</v>
      </c>
      <c r="Z35" s="13">
        <v>30</v>
      </c>
      <c r="AA35" s="12" t="s">
        <v>133</v>
      </c>
      <c r="AC35" t="s">
        <v>276</v>
      </c>
      <c r="AD35" t="s">
        <v>49</v>
      </c>
      <c r="AE35" s="12" t="s">
        <v>50</v>
      </c>
      <c r="AF35">
        <v>14</v>
      </c>
      <c r="AG35" s="12" t="s">
        <v>50</v>
      </c>
      <c r="AH35" t="s">
        <v>50</v>
      </c>
      <c r="AI35" s="12" t="s">
        <v>56</v>
      </c>
      <c r="AJ35" s="12" t="s">
        <v>50</v>
      </c>
      <c r="AK35" s="14">
        <v>0.6</v>
      </c>
      <c r="AL35" t="s">
        <v>277</v>
      </c>
      <c r="AM35" t="s">
        <v>278</v>
      </c>
      <c r="AN35" t="s">
        <v>279</v>
      </c>
      <c r="AO35" t="s">
        <v>280</v>
      </c>
      <c r="AP35" s="15">
        <v>38266</v>
      </c>
      <c r="AQ35" s="12"/>
      <c r="AR35" s="15">
        <v>42292</v>
      </c>
    </row>
    <row r="36" spans="1:44">
      <c r="A36" t="s">
        <v>281</v>
      </c>
      <c r="C36" t="s">
        <v>271</v>
      </c>
      <c r="D36" t="s">
        <v>43</v>
      </c>
      <c r="F36" t="s">
        <v>279</v>
      </c>
      <c r="G36" t="s">
        <v>282</v>
      </c>
      <c r="H36">
        <v>1889</v>
      </c>
      <c r="I36" t="s">
        <v>273</v>
      </c>
      <c r="J36" t="s">
        <v>274</v>
      </c>
      <c r="K36" t="s">
        <v>101</v>
      </c>
      <c r="L36" t="s">
        <v>45</v>
      </c>
      <c r="M36">
        <v>94550</v>
      </c>
      <c r="N36" t="s">
        <v>46</v>
      </c>
      <c r="O36" t="s">
        <v>80</v>
      </c>
      <c r="P36" t="s">
        <v>274</v>
      </c>
      <c r="Q36" t="s">
        <v>101</v>
      </c>
      <c r="R36" t="s">
        <v>45</v>
      </c>
      <c r="S36">
        <v>94550</v>
      </c>
      <c r="T36" s="12"/>
      <c r="U36" s="12"/>
      <c r="W36" t="s">
        <v>275</v>
      </c>
      <c r="X36" s="12">
        <v>2000</v>
      </c>
      <c r="Y36" t="s">
        <v>47</v>
      </c>
      <c r="Z36" s="13">
        <v>30</v>
      </c>
      <c r="AA36" s="12" t="s">
        <v>133</v>
      </c>
      <c r="AC36" t="s">
        <v>276</v>
      </c>
      <c r="AD36" t="s">
        <v>49</v>
      </c>
      <c r="AE36" s="12" t="s">
        <v>50</v>
      </c>
      <c r="AF36">
        <v>14</v>
      </c>
      <c r="AG36" s="12" t="s">
        <v>50</v>
      </c>
      <c r="AH36" t="s">
        <v>50</v>
      </c>
      <c r="AI36" s="12" t="s">
        <v>56</v>
      </c>
      <c r="AJ36" s="12" t="s">
        <v>50</v>
      </c>
      <c r="AK36" s="14">
        <v>0.6</v>
      </c>
      <c r="AL36" t="s">
        <v>277</v>
      </c>
      <c r="AM36" t="s">
        <v>278</v>
      </c>
      <c r="AN36" t="s">
        <v>279</v>
      </c>
      <c r="AO36" t="s">
        <v>280</v>
      </c>
      <c r="AP36" s="15">
        <v>38266</v>
      </c>
      <c r="AQ36" s="12"/>
      <c r="AR36" s="15">
        <v>42292</v>
      </c>
    </row>
    <row r="37" spans="1:44">
      <c r="T37" s="12"/>
      <c r="U37" s="12"/>
      <c r="X37" s="12"/>
      <c r="Z37" s="13"/>
      <c r="AA37" s="12"/>
      <c r="AE37" s="12"/>
      <c r="AG37" s="12"/>
      <c r="AI37" s="12"/>
      <c r="AJ37" s="12"/>
      <c r="AK37" s="14"/>
      <c r="AP37" s="15"/>
      <c r="AQ37" s="15"/>
      <c r="AR37" s="15"/>
    </row>
    <row r="39" spans="1:44" ht="18">
      <c r="A39" s="9" t="s">
        <v>73</v>
      </c>
      <c r="Z39" s="2"/>
      <c r="AA39" s="2"/>
      <c r="AE39" s="2"/>
      <c r="AF39" s="2"/>
      <c r="AG39" s="2"/>
      <c r="AH39" s="2"/>
      <c r="AI39" s="2"/>
      <c r="AJ3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workbookViewId="0">
      <pane ySplit="3" topLeftCell="A4" activePane="bottomLeft" state="frozen"/>
      <selection pane="bottomLeft" activeCell="F24" sqref="F24"/>
    </sheetView>
  </sheetViews>
  <sheetFormatPr baseColWidth="10" defaultRowHeight="15" x14ac:dyDescent="0"/>
  <cols>
    <col min="5" max="5" width="12.6640625" bestFit="1" customWidth="1"/>
    <col min="6" max="6" width="33.5" bestFit="1" customWidth="1"/>
    <col min="7" max="7" width="16" bestFit="1" customWidth="1"/>
    <col min="8" max="8" width="7.1640625" bestFit="1" customWidth="1"/>
    <col min="9" max="9" width="20.6640625" bestFit="1" customWidth="1"/>
    <col min="10" max="10" width="25.33203125" bestFit="1" customWidth="1"/>
    <col min="11" max="11" width="11.33203125" bestFit="1" customWidth="1"/>
    <col min="13" max="13" width="10.33203125" bestFit="1" customWidth="1"/>
    <col min="14" max="15" width="10.6640625" bestFit="1" customWidth="1"/>
    <col min="16" max="16" width="19.5" bestFit="1" customWidth="1"/>
    <col min="17" max="17" width="11.33203125" bestFit="1" customWidth="1"/>
    <col min="19" max="19" width="10.33203125" bestFit="1" customWidth="1"/>
    <col min="20" max="20" width="18.1640625" bestFit="1" customWidth="1"/>
    <col min="21" max="21" width="53.1640625" bestFit="1" customWidth="1"/>
    <col min="22" max="22" width="12.83203125" bestFit="1" customWidth="1"/>
    <col min="23" max="23" width="13.33203125" bestFit="1" customWidth="1"/>
    <col min="24" max="24" width="9.1640625" bestFit="1" customWidth="1"/>
    <col min="25" max="25" width="10.5" bestFit="1" customWidth="1"/>
    <col min="26" max="26" width="9.5" bestFit="1" customWidth="1"/>
    <col min="27" max="27" width="6.1640625" bestFit="1" customWidth="1"/>
    <col min="28" max="29" width="12.6640625" bestFit="1" customWidth="1"/>
    <col min="30" max="30" width="33.5" bestFit="1" customWidth="1"/>
    <col min="31" max="31" width="26.1640625" bestFit="1" customWidth="1"/>
  </cols>
  <sheetData>
    <row r="1" spans="1:31" ht="23">
      <c r="A1" s="1" t="s">
        <v>71</v>
      </c>
      <c r="Z1" s="2"/>
    </row>
    <row r="2" spans="1:31">
      <c r="Z2" s="2"/>
    </row>
    <row r="3" spans="1:31" s="8" customFormat="1" ht="28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1" t="s">
        <v>70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20</v>
      </c>
      <c r="U3" s="10" t="s">
        <v>21</v>
      </c>
      <c r="V3" s="10" t="s">
        <v>23</v>
      </c>
      <c r="W3" s="10" t="s">
        <v>26</v>
      </c>
      <c r="X3" s="10" t="s">
        <v>27</v>
      </c>
      <c r="Y3" s="10" t="s">
        <v>28</v>
      </c>
      <c r="Z3" s="10" t="s">
        <v>32</v>
      </c>
      <c r="AA3" s="10" t="s">
        <v>36</v>
      </c>
      <c r="AB3" s="10" t="s">
        <v>37</v>
      </c>
      <c r="AC3" s="10" t="s">
        <v>38</v>
      </c>
      <c r="AD3" s="10" t="s">
        <v>39</v>
      </c>
    </row>
    <row r="4" spans="1:31">
      <c r="A4" t="s">
        <v>74</v>
      </c>
      <c r="B4" t="s">
        <v>65</v>
      </c>
      <c r="C4" t="s">
        <v>75</v>
      </c>
      <c r="D4" t="s">
        <v>43</v>
      </c>
      <c r="E4" t="s">
        <v>65</v>
      </c>
      <c r="F4" t="s">
        <v>76</v>
      </c>
      <c r="G4" t="s">
        <v>62</v>
      </c>
      <c r="H4">
        <v>25485</v>
      </c>
      <c r="I4" t="s">
        <v>77</v>
      </c>
      <c r="J4" t="s">
        <v>78</v>
      </c>
      <c r="K4" t="s">
        <v>79</v>
      </c>
      <c r="L4" t="s">
        <v>45</v>
      </c>
      <c r="M4" t="str">
        <f>"94611"</f>
        <v>94611</v>
      </c>
      <c r="N4" t="s">
        <v>46</v>
      </c>
      <c r="O4" t="s">
        <v>80</v>
      </c>
      <c r="P4" t="s">
        <v>78</v>
      </c>
      <c r="Q4" t="s">
        <v>79</v>
      </c>
      <c r="R4" t="s">
        <v>45</v>
      </c>
      <c r="S4" t="str">
        <f>"94611"</f>
        <v>94611</v>
      </c>
      <c r="T4" t="s">
        <v>75</v>
      </c>
      <c r="U4" t="s">
        <v>81</v>
      </c>
      <c r="V4" t="s">
        <v>47</v>
      </c>
      <c r="W4" t="s">
        <v>65</v>
      </c>
      <c r="X4" t="s">
        <v>65</v>
      </c>
      <c r="Y4" t="s">
        <v>82</v>
      </c>
      <c r="Z4">
        <v>13</v>
      </c>
      <c r="AA4" t="s">
        <v>56</v>
      </c>
      <c r="AB4" t="s">
        <v>83</v>
      </c>
      <c r="AC4" t="s">
        <v>65</v>
      </c>
      <c r="AD4" t="s">
        <v>84</v>
      </c>
      <c r="AE4" t="s">
        <v>85</v>
      </c>
    </row>
    <row r="5" spans="1:31">
      <c r="A5" t="s">
        <v>86</v>
      </c>
      <c r="B5" t="s">
        <v>65</v>
      </c>
      <c r="C5" t="s">
        <v>87</v>
      </c>
      <c r="D5" t="s">
        <v>43</v>
      </c>
      <c r="E5" t="s">
        <v>65</v>
      </c>
      <c r="F5" t="s">
        <v>65</v>
      </c>
      <c r="G5" t="s">
        <v>62</v>
      </c>
      <c r="H5">
        <v>13</v>
      </c>
      <c r="I5" t="s">
        <v>88</v>
      </c>
      <c r="J5" t="s">
        <v>89</v>
      </c>
      <c r="K5" t="s">
        <v>79</v>
      </c>
      <c r="L5" t="s">
        <v>45</v>
      </c>
      <c r="M5" t="str">
        <f>"94607"</f>
        <v>94607</v>
      </c>
      <c r="N5" t="s">
        <v>46</v>
      </c>
      <c r="O5" t="s">
        <v>80</v>
      </c>
      <c r="P5" t="s">
        <v>90</v>
      </c>
      <c r="Q5" t="s">
        <v>91</v>
      </c>
      <c r="R5" t="s">
        <v>45</v>
      </c>
      <c r="S5" t="str">
        <f>"94133"</f>
        <v>94133</v>
      </c>
      <c r="T5" t="s">
        <v>65</v>
      </c>
      <c r="U5" t="s">
        <v>92</v>
      </c>
      <c r="V5" t="s">
        <v>47</v>
      </c>
      <c r="W5" t="s">
        <v>65</v>
      </c>
      <c r="X5" t="s">
        <v>93</v>
      </c>
      <c r="Y5" t="s">
        <v>49</v>
      </c>
      <c r="Z5" t="s">
        <v>65</v>
      </c>
      <c r="AA5" t="s">
        <v>56</v>
      </c>
      <c r="AB5" t="s">
        <v>94</v>
      </c>
      <c r="AC5" t="s">
        <v>94</v>
      </c>
      <c r="AD5" t="s">
        <v>95</v>
      </c>
      <c r="AE5" t="s">
        <v>96</v>
      </c>
    </row>
    <row r="6" spans="1:31">
      <c r="A6" t="s">
        <v>68</v>
      </c>
      <c r="B6" t="s">
        <v>65</v>
      </c>
      <c r="C6" t="s">
        <v>97</v>
      </c>
      <c r="D6" t="s">
        <v>51</v>
      </c>
      <c r="E6" t="s">
        <v>65</v>
      </c>
      <c r="F6" t="s">
        <v>98</v>
      </c>
      <c r="G6" t="s">
        <v>58</v>
      </c>
      <c r="H6">
        <v>4617</v>
      </c>
      <c r="I6" t="s">
        <v>99</v>
      </c>
      <c r="J6" t="s">
        <v>100</v>
      </c>
      <c r="K6" t="s">
        <v>101</v>
      </c>
      <c r="L6" t="s">
        <v>45</v>
      </c>
      <c r="M6" t="str">
        <f>"94550"</f>
        <v>94550</v>
      </c>
      <c r="N6" t="s">
        <v>46</v>
      </c>
      <c r="O6" t="s">
        <v>80</v>
      </c>
      <c r="P6" t="s">
        <v>100</v>
      </c>
      <c r="Q6" t="s">
        <v>101</v>
      </c>
      <c r="R6" t="s">
        <v>45</v>
      </c>
      <c r="S6" t="str">
        <f>"94550"</f>
        <v>94550</v>
      </c>
      <c r="T6" t="s">
        <v>65</v>
      </c>
      <c r="U6" t="s">
        <v>102</v>
      </c>
      <c r="V6" t="s">
        <v>57</v>
      </c>
      <c r="W6" t="s">
        <v>65</v>
      </c>
      <c r="X6" t="s">
        <v>103</v>
      </c>
      <c r="Y6" t="s">
        <v>49</v>
      </c>
      <c r="Z6">
        <v>14</v>
      </c>
      <c r="AA6" t="s">
        <v>50</v>
      </c>
      <c r="AB6" t="s">
        <v>104</v>
      </c>
      <c r="AC6" t="s">
        <v>105</v>
      </c>
      <c r="AD6" t="s">
        <v>98</v>
      </c>
      <c r="AE6" t="s">
        <v>106</v>
      </c>
    </row>
    <row r="7" spans="1:31">
      <c r="A7" t="s">
        <v>107</v>
      </c>
      <c r="B7" t="s">
        <v>65</v>
      </c>
      <c r="C7" t="s">
        <v>108</v>
      </c>
      <c r="D7" t="s">
        <v>109</v>
      </c>
      <c r="E7" t="s">
        <v>65</v>
      </c>
      <c r="F7" t="s">
        <v>110</v>
      </c>
      <c r="G7" t="s">
        <v>111</v>
      </c>
      <c r="H7">
        <v>4617</v>
      </c>
      <c r="I7" t="s">
        <v>99</v>
      </c>
      <c r="J7" t="s">
        <v>100</v>
      </c>
      <c r="K7" t="s">
        <v>101</v>
      </c>
      <c r="L7" t="s">
        <v>45</v>
      </c>
      <c r="M7" t="str">
        <f>"94550"</f>
        <v>94550</v>
      </c>
      <c r="N7" t="s">
        <v>46</v>
      </c>
      <c r="O7" t="s">
        <v>80</v>
      </c>
      <c r="P7" t="s">
        <v>100</v>
      </c>
      <c r="Q7" t="s">
        <v>101</v>
      </c>
      <c r="R7" t="s">
        <v>45</v>
      </c>
      <c r="S7" t="str">
        <f>"94550"</f>
        <v>94550</v>
      </c>
      <c r="T7" t="s">
        <v>65</v>
      </c>
      <c r="U7" t="s">
        <v>102</v>
      </c>
      <c r="V7" t="s">
        <v>57</v>
      </c>
      <c r="W7" t="s">
        <v>65</v>
      </c>
      <c r="X7" t="s">
        <v>103</v>
      </c>
      <c r="Y7" t="s">
        <v>49</v>
      </c>
      <c r="Z7">
        <v>14</v>
      </c>
      <c r="AA7" t="s">
        <v>50</v>
      </c>
      <c r="AB7" t="s">
        <v>104</v>
      </c>
      <c r="AC7" t="s">
        <v>105</v>
      </c>
      <c r="AD7" t="s">
        <v>98</v>
      </c>
      <c r="AE7" t="s">
        <v>106</v>
      </c>
    </row>
    <row r="8" spans="1:31">
      <c r="A8" t="s">
        <v>112</v>
      </c>
      <c r="B8" t="s">
        <v>113</v>
      </c>
      <c r="C8" t="s">
        <v>114</v>
      </c>
      <c r="D8" t="s">
        <v>43</v>
      </c>
      <c r="E8" t="s">
        <v>65</v>
      </c>
      <c r="F8" t="s">
        <v>115</v>
      </c>
      <c r="G8" t="s">
        <v>116</v>
      </c>
      <c r="H8">
        <v>9085</v>
      </c>
      <c r="I8" t="s">
        <v>117</v>
      </c>
      <c r="J8" t="s">
        <v>118</v>
      </c>
      <c r="K8" t="s">
        <v>101</v>
      </c>
      <c r="L8" t="s">
        <v>45</v>
      </c>
      <c r="M8" t="str">
        <f>"94550"</f>
        <v>94550</v>
      </c>
      <c r="N8" t="s">
        <v>46</v>
      </c>
      <c r="O8" t="s">
        <v>80</v>
      </c>
      <c r="P8" t="s">
        <v>118</v>
      </c>
      <c r="Q8" t="s">
        <v>101</v>
      </c>
      <c r="R8" t="s">
        <v>45</v>
      </c>
      <c r="S8" t="str">
        <f>"94550"</f>
        <v>94550</v>
      </c>
      <c r="T8" t="s">
        <v>65</v>
      </c>
      <c r="U8" t="s">
        <v>283</v>
      </c>
      <c r="V8" t="s">
        <v>47</v>
      </c>
      <c r="W8" t="s">
        <v>65</v>
      </c>
      <c r="X8" t="s">
        <v>120</v>
      </c>
      <c r="Y8" t="s">
        <v>49</v>
      </c>
      <c r="Z8" t="s">
        <v>65</v>
      </c>
      <c r="AA8" t="s">
        <v>50</v>
      </c>
      <c r="AB8" t="s">
        <v>121</v>
      </c>
      <c r="AC8" t="s">
        <v>122</v>
      </c>
      <c r="AD8" t="s">
        <v>123</v>
      </c>
      <c r="AE8" t="s">
        <v>124</v>
      </c>
    </row>
    <row r="9" spans="1:31">
      <c r="A9" t="s">
        <v>125</v>
      </c>
      <c r="B9" t="s">
        <v>65</v>
      </c>
      <c r="C9" t="s">
        <v>114</v>
      </c>
      <c r="D9" t="s">
        <v>51</v>
      </c>
      <c r="E9" t="s">
        <v>65</v>
      </c>
      <c r="F9" t="s">
        <v>123</v>
      </c>
      <c r="G9" t="s">
        <v>58</v>
      </c>
      <c r="H9">
        <v>9085</v>
      </c>
      <c r="I9" t="s">
        <v>117</v>
      </c>
      <c r="J9" t="s">
        <v>118</v>
      </c>
      <c r="K9" t="s">
        <v>101</v>
      </c>
      <c r="L9" t="s">
        <v>45</v>
      </c>
      <c r="M9" t="str">
        <f>"94550"</f>
        <v>94550</v>
      </c>
      <c r="N9" t="s">
        <v>46</v>
      </c>
      <c r="O9" t="s">
        <v>80</v>
      </c>
      <c r="P9" t="s">
        <v>118</v>
      </c>
      <c r="Q9" t="s">
        <v>101</v>
      </c>
      <c r="R9" t="s">
        <v>45</v>
      </c>
      <c r="S9" t="str">
        <f>"94550"</f>
        <v>94550</v>
      </c>
      <c r="T9" t="s">
        <v>65</v>
      </c>
      <c r="U9" t="s">
        <v>283</v>
      </c>
      <c r="V9" t="s">
        <v>47</v>
      </c>
      <c r="W9" t="s">
        <v>65</v>
      </c>
      <c r="X9" t="s">
        <v>120</v>
      </c>
      <c r="Y9" t="s">
        <v>49</v>
      </c>
      <c r="Z9" t="s">
        <v>65</v>
      </c>
      <c r="AA9" t="s">
        <v>50</v>
      </c>
      <c r="AB9" t="s">
        <v>121</v>
      </c>
      <c r="AC9" t="s">
        <v>122</v>
      </c>
      <c r="AD9" t="s">
        <v>123</v>
      </c>
      <c r="AE9" t="s">
        <v>124</v>
      </c>
    </row>
    <row r="10" spans="1:31">
      <c r="A10" t="s">
        <v>126</v>
      </c>
      <c r="B10" t="s">
        <v>65</v>
      </c>
      <c r="C10" t="s">
        <v>127</v>
      </c>
      <c r="D10" t="s">
        <v>128</v>
      </c>
      <c r="E10" t="s">
        <v>65</v>
      </c>
      <c r="F10" t="s">
        <v>129</v>
      </c>
      <c r="G10" t="s">
        <v>62</v>
      </c>
      <c r="H10">
        <v>28727</v>
      </c>
      <c r="I10" t="s">
        <v>130</v>
      </c>
      <c r="J10" t="s">
        <v>131</v>
      </c>
      <c r="K10" t="s">
        <v>80</v>
      </c>
      <c r="L10" t="s">
        <v>45</v>
      </c>
      <c r="M10" t="str">
        <f>"94501"</f>
        <v>94501</v>
      </c>
      <c r="N10" t="s">
        <v>46</v>
      </c>
      <c r="O10" t="s">
        <v>80</v>
      </c>
      <c r="P10" t="s">
        <v>131</v>
      </c>
      <c r="Q10" t="s">
        <v>80</v>
      </c>
      <c r="R10" t="s">
        <v>45</v>
      </c>
      <c r="S10" t="str">
        <f>"94501"</f>
        <v>94501</v>
      </c>
      <c r="T10" t="s">
        <v>65</v>
      </c>
      <c r="U10" t="s">
        <v>284</v>
      </c>
      <c r="V10" t="s">
        <v>63</v>
      </c>
      <c r="W10" t="s">
        <v>65</v>
      </c>
      <c r="X10" t="s">
        <v>65</v>
      </c>
      <c r="Y10" t="s">
        <v>82</v>
      </c>
      <c r="Z10" t="s">
        <v>65</v>
      </c>
      <c r="AA10" t="s">
        <v>56</v>
      </c>
      <c r="AB10" t="s">
        <v>134</v>
      </c>
      <c r="AC10" t="s">
        <v>65</v>
      </c>
      <c r="AD10" t="s">
        <v>129</v>
      </c>
      <c r="AE10" t="s">
        <v>135</v>
      </c>
    </row>
    <row r="11" spans="1:31">
      <c r="A11" t="s">
        <v>136</v>
      </c>
      <c r="B11" t="s">
        <v>65</v>
      </c>
      <c r="C11" t="s">
        <v>137</v>
      </c>
      <c r="D11" t="s">
        <v>65</v>
      </c>
      <c r="E11" t="s">
        <v>65</v>
      </c>
      <c r="F11" t="s">
        <v>65</v>
      </c>
      <c r="G11" t="s">
        <v>58</v>
      </c>
      <c r="H11">
        <v>28976</v>
      </c>
      <c r="I11" t="s">
        <v>138</v>
      </c>
      <c r="J11" t="s">
        <v>139</v>
      </c>
      <c r="K11" t="s">
        <v>140</v>
      </c>
      <c r="L11" t="s">
        <v>45</v>
      </c>
      <c r="M11" t="str">
        <f>"94552"</f>
        <v>94552</v>
      </c>
      <c r="N11" t="s">
        <v>46</v>
      </c>
      <c r="O11" t="s">
        <v>80</v>
      </c>
      <c r="P11" t="s">
        <v>139</v>
      </c>
      <c r="Q11" t="s">
        <v>140</v>
      </c>
      <c r="R11" t="s">
        <v>45</v>
      </c>
      <c r="S11" t="str">
        <f>"94552"</f>
        <v>94552</v>
      </c>
      <c r="T11" t="s">
        <v>65</v>
      </c>
      <c r="U11" t="s">
        <v>141</v>
      </c>
      <c r="V11" t="s">
        <v>63</v>
      </c>
      <c r="W11" t="s">
        <v>65</v>
      </c>
      <c r="X11" t="s">
        <v>142</v>
      </c>
      <c r="Y11" t="s">
        <v>49</v>
      </c>
      <c r="Z11" t="s">
        <v>65</v>
      </c>
      <c r="AA11" t="s">
        <v>56</v>
      </c>
      <c r="AB11" t="s">
        <v>143</v>
      </c>
      <c r="AC11" t="s">
        <v>65</v>
      </c>
      <c r="AD11" t="s">
        <v>65</v>
      </c>
      <c r="AE11" t="s">
        <v>144</v>
      </c>
    </row>
    <row r="12" spans="1:31">
      <c r="A12" t="s">
        <v>145</v>
      </c>
      <c r="B12" t="s">
        <v>65</v>
      </c>
      <c r="C12" t="s">
        <v>146</v>
      </c>
      <c r="D12" t="s">
        <v>65</v>
      </c>
      <c r="E12" t="s">
        <v>65</v>
      </c>
      <c r="F12" t="s">
        <v>65</v>
      </c>
      <c r="G12" t="s">
        <v>58</v>
      </c>
      <c r="H12">
        <v>28976</v>
      </c>
      <c r="I12" t="s">
        <v>138</v>
      </c>
      <c r="J12" t="s">
        <v>139</v>
      </c>
      <c r="K12" t="s">
        <v>140</v>
      </c>
      <c r="L12" t="s">
        <v>45</v>
      </c>
      <c r="M12" t="str">
        <f>"94552"</f>
        <v>94552</v>
      </c>
      <c r="N12" t="s">
        <v>46</v>
      </c>
      <c r="O12" t="s">
        <v>80</v>
      </c>
      <c r="P12" t="s">
        <v>139</v>
      </c>
      <c r="Q12" t="s">
        <v>140</v>
      </c>
      <c r="R12" t="s">
        <v>45</v>
      </c>
      <c r="S12" t="str">
        <f>"94552"</f>
        <v>94552</v>
      </c>
      <c r="T12" t="s">
        <v>65</v>
      </c>
      <c r="U12" t="s">
        <v>141</v>
      </c>
      <c r="V12" t="s">
        <v>63</v>
      </c>
      <c r="W12" t="s">
        <v>65</v>
      </c>
      <c r="X12" t="s">
        <v>142</v>
      </c>
      <c r="Y12" t="s">
        <v>49</v>
      </c>
      <c r="Z12" t="s">
        <v>65</v>
      </c>
      <c r="AA12" t="s">
        <v>56</v>
      </c>
      <c r="AB12" t="s">
        <v>143</v>
      </c>
      <c r="AC12" t="s">
        <v>65</v>
      </c>
      <c r="AD12" t="s">
        <v>65</v>
      </c>
      <c r="AE12" t="s">
        <v>144</v>
      </c>
    </row>
    <row r="13" spans="1:31">
      <c r="A13" t="s">
        <v>54</v>
      </c>
      <c r="B13" t="s">
        <v>65</v>
      </c>
      <c r="C13" t="s">
        <v>147</v>
      </c>
      <c r="D13" t="s">
        <v>59</v>
      </c>
      <c r="E13" t="s">
        <v>65</v>
      </c>
      <c r="F13" t="s">
        <v>65</v>
      </c>
      <c r="G13" t="s">
        <v>62</v>
      </c>
      <c r="H13">
        <v>21133</v>
      </c>
      <c r="I13" t="s">
        <v>148</v>
      </c>
      <c r="J13" t="s">
        <v>149</v>
      </c>
      <c r="K13" t="s">
        <v>79</v>
      </c>
      <c r="L13" t="s">
        <v>45</v>
      </c>
      <c r="M13" t="str">
        <f t="shared" ref="M13:M18" si="0">"94612"</f>
        <v>94612</v>
      </c>
      <c r="N13" t="s">
        <v>46</v>
      </c>
      <c r="O13" t="s">
        <v>80</v>
      </c>
      <c r="P13" t="s">
        <v>149</v>
      </c>
      <c r="Q13" t="s">
        <v>79</v>
      </c>
      <c r="R13" t="s">
        <v>45</v>
      </c>
      <c r="S13" t="str">
        <f t="shared" ref="S13:S18" si="1">"94612"</f>
        <v>94612</v>
      </c>
      <c r="T13" t="s">
        <v>65</v>
      </c>
      <c r="U13" t="s">
        <v>150</v>
      </c>
      <c r="V13" t="s">
        <v>47</v>
      </c>
      <c r="W13" t="s">
        <v>65</v>
      </c>
      <c r="X13" t="s">
        <v>151</v>
      </c>
      <c r="Y13" t="s">
        <v>49</v>
      </c>
      <c r="Z13" t="s">
        <v>65</v>
      </c>
      <c r="AA13" t="s">
        <v>50</v>
      </c>
      <c r="AB13" t="s">
        <v>152</v>
      </c>
      <c r="AC13" t="s">
        <v>153</v>
      </c>
      <c r="AD13" t="s">
        <v>154</v>
      </c>
      <c r="AE13" t="s">
        <v>155</v>
      </c>
    </row>
    <row r="14" spans="1:31">
      <c r="A14" t="s">
        <v>156</v>
      </c>
      <c r="B14" t="s">
        <v>65</v>
      </c>
      <c r="C14" t="s">
        <v>157</v>
      </c>
      <c r="D14" t="s">
        <v>65</v>
      </c>
      <c r="E14" t="s">
        <v>65</v>
      </c>
      <c r="F14" t="s">
        <v>65</v>
      </c>
      <c r="G14" t="s">
        <v>52</v>
      </c>
      <c r="H14">
        <v>21133</v>
      </c>
      <c r="I14" t="s">
        <v>148</v>
      </c>
      <c r="J14" t="s">
        <v>149</v>
      </c>
      <c r="K14" t="s">
        <v>79</v>
      </c>
      <c r="L14" t="s">
        <v>45</v>
      </c>
      <c r="M14" t="str">
        <f t="shared" si="0"/>
        <v>94612</v>
      </c>
      <c r="N14" t="s">
        <v>46</v>
      </c>
      <c r="O14" t="s">
        <v>80</v>
      </c>
      <c r="P14" t="s">
        <v>149</v>
      </c>
      <c r="Q14" t="s">
        <v>79</v>
      </c>
      <c r="R14" t="s">
        <v>45</v>
      </c>
      <c r="S14" t="str">
        <f t="shared" si="1"/>
        <v>94612</v>
      </c>
      <c r="T14" t="s">
        <v>65</v>
      </c>
      <c r="U14" t="s">
        <v>150</v>
      </c>
      <c r="V14" t="s">
        <v>47</v>
      </c>
      <c r="W14" t="s">
        <v>65</v>
      </c>
      <c r="X14" t="s">
        <v>151</v>
      </c>
      <c r="Y14" t="s">
        <v>49</v>
      </c>
      <c r="Z14" t="s">
        <v>65</v>
      </c>
      <c r="AA14" t="s">
        <v>50</v>
      </c>
      <c r="AB14" t="s">
        <v>152</v>
      </c>
      <c r="AC14" t="s">
        <v>153</v>
      </c>
      <c r="AD14" t="s">
        <v>154</v>
      </c>
      <c r="AE14" t="s">
        <v>155</v>
      </c>
    </row>
    <row r="15" spans="1:31">
      <c r="A15" t="s">
        <v>158</v>
      </c>
      <c r="B15" t="s">
        <v>65</v>
      </c>
      <c r="C15" t="s">
        <v>159</v>
      </c>
      <c r="D15" t="s">
        <v>65</v>
      </c>
      <c r="E15" t="s">
        <v>65</v>
      </c>
      <c r="F15" t="s">
        <v>65</v>
      </c>
      <c r="G15" t="s">
        <v>160</v>
      </c>
      <c r="H15">
        <v>21133</v>
      </c>
      <c r="I15" t="s">
        <v>148</v>
      </c>
      <c r="J15" t="s">
        <v>149</v>
      </c>
      <c r="K15" t="s">
        <v>79</v>
      </c>
      <c r="L15" t="s">
        <v>45</v>
      </c>
      <c r="M15" t="str">
        <f t="shared" si="0"/>
        <v>94612</v>
      </c>
      <c r="N15" t="s">
        <v>46</v>
      </c>
      <c r="O15" t="s">
        <v>80</v>
      </c>
      <c r="P15" t="s">
        <v>149</v>
      </c>
      <c r="Q15" t="s">
        <v>79</v>
      </c>
      <c r="R15" t="s">
        <v>45</v>
      </c>
      <c r="S15" t="str">
        <f t="shared" si="1"/>
        <v>94612</v>
      </c>
      <c r="T15" t="s">
        <v>65</v>
      </c>
      <c r="U15" t="s">
        <v>150</v>
      </c>
      <c r="V15" t="s">
        <v>47</v>
      </c>
      <c r="W15" t="s">
        <v>65</v>
      </c>
      <c r="X15" t="s">
        <v>151</v>
      </c>
      <c r="Y15" t="s">
        <v>49</v>
      </c>
      <c r="Z15" t="s">
        <v>65</v>
      </c>
      <c r="AA15" t="s">
        <v>50</v>
      </c>
      <c r="AB15" t="s">
        <v>152</v>
      </c>
      <c r="AC15" t="s">
        <v>153</v>
      </c>
      <c r="AD15" t="s">
        <v>154</v>
      </c>
      <c r="AE15" t="s">
        <v>155</v>
      </c>
    </row>
    <row r="16" spans="1:31">
      <c r="A16" t="s">
        <v>161</v>
      </c>
      <c r="B16" t="s">
        <v>65</v>
      </c>
      <c r="C16" t="s">
        <v>162</v>
      </c>
      <c r="D16" t="s">
        <v>59</v>
      </c>
      <c r="E16" t="s">
        <v>65</v>
      </c>
      <c r="F16" t="s">
        <v>65</v>
      </c>
      <c r="G16" t="s">
        <v>44</v>
      </c>
      <c r="H16">
        <v>21133</v>
      </c>
      <c r="I16" t="s">
        <v>148</v>
      </c>
      <c r="J16" t="s">
        <v>149</v>
      </c>
      <c r="K16" t="s">
        <v>79</v>
      </c>
      <c r="L16" t="s">
        <v>45</v>
      </c>
      <c r="M16" t="str">
        <f t="shared" si="0"/>
        <v>94612</v>
      </c>
      <c r="N16" t="s">
        <v>46</v>
      </c>
      <c r="O16" t="s">
        <v>80</v>
      </c>
      <c r="P16" t="s">
        <v>149</v>
      </c>
      <c r="Q16" t="s">
        <v>79</v>
      </c>
      <c r="R16" t="s">
        <v>45</v>
      </c>
      <c r="S16" t="str">
        <f t="shared" si="1"/>
        <v>94612</v>
      </c>
      <c r="T16" t="s">
        <v>65</v>
      </c>
      <c r="U16" t="s">
        <v>150</v>
      </c>
      <c r="V16" t="s">
        <v>47</v>
      </c>
      <c r="W16" t="s">
        <v>65</v>
      </c>
      <c r="X16" t="s">
        <v>151</v>
      </c>
      <c r="Y16" t="s">
        <v>49</v>
      </c>
      <c r="Z16" t="s">
        <v>65</v>
      </c>
      <c r="AA16" t="s">
        <v>50</v>
      </c>
      <c r="AB16" t="s">
        <v>152</v>
      </c>
      <c r="AC16" t="s">
        <v>153</v>
      </c>
      <c r="AD16" t="s">
        <v>154</v>
      </c>
      <c r="AE16" t="s">
        <v>155</v>
      </c>
    </row>
    <row r="17" spans="1:31">
      <c r="A17" t="s">
        <v>161</v>
      </c>
      <c r="B17" t="s">
        <v>65</v>
      </c>
      <c r="C17" t="s">
        <v>163</v>
      </c>
      <c r="D17" t="s">
        <v>65</v>
      </c>
      <c r="E17" t="s">
        <v>65</v>
      </c>
      <c r="F17" t="s">
        <v>65</v>
      </c>
      <c r="G17" t="s">
        <v>58</v>
      </c>
      <c r="H17">
        <v>21133</v>
      </c>
      <c r="I17" t="s">
        <v>148</v>
      </c>
      <c r="J17" t="s">
        <v>149</v>
      </c>
      <c r="K17" t="s">
        <v>79</v>
      </c>
      <c r="L17" t="s">
        <v>45</v>
      </c>
      <c r="M17" t="str">
        <f t="shared" si="0"/>
        <v>94612</v>
      </c>
      <c r="N17" t="s">
        <v>46</v>
      </c>
      <c r="O17" t="s">
        <v>80</v>
      </c>
      <c r="P17" t="s">
        <v>149</v>
      </c>
      <c r="Q17" t="s">
        <v>79</v>
      </c>
      <c r="R17" t="s">
        <v>45</v>
      </c>
      <c r="S17" t="str">
        <f t="shared" si="1"/>
        <v>94612</v>
      </c>
      <c r="T17" t="s">
        <v>65</v>
      </c>
      <c r="U17" t="s">
        <v>150</v>
      </c>
      <c r="V17" t="s">
        <v>47</v>
      </c>
      <c r="W17" t="s">
        <v>65</v>
      </c>
      <c r="X17" t="s">
        <v>151</v>
      </c>
      <c r="Y17" t="s">
        <v>49</v>
      </c>
      <c r="Z17" t="s">
        <v>65</v>
      </c>
      <c r="AA17" t="s">
        <v>50</v>
      </c>
      <c r="AB17" t="s">
        <v>152</v>
      </c>
      <c r="AC17" t="s">
        <v>153</v>
      </c>
      <c r="AD17" t="s">
        <v>154</v>
      </c>
      <c r="AE17" t="s">
        <v>155</v>
      </c>
    </row>
    <row r="18" spans="1:31">
      <c r="A18" t="s">
        <v>164</v>
      </c>
      <c r="B18" t="s">
        <v>65</v>
      </c>
      <c r="C18" t="s">
        <v>165</v>
      </c>
      <c r="D18" t="s">
        <v>65</v>
      </c>
      <c r="E18" t="s">
        <v>65</v>
      </c>
      <c r="F18" t="s">
        <v>65</v>
      </c>
      <c r="G18" t="s">
        <v>166</v>
      </c>
      <c r="H18">
        <v>21133</v>
      </c>
      <c r="I18" t="s">
        <v>148</v>
      </c>
      <c r="J18" t="s">
        <v>149</v>
      </c>
      <c r="K18" t="s">
        <v>79</v>
      </c>
      <c r="L18" t="s">
        <v>45</v>
      </c>
      <c r="M18" t="str">
        <f t="shared" si="0"/>
        <v>94612</v>
      </c>
      <c r="N18" t="s">
        <v>46</v>
      </c>
      <c r="O18" t="s">
        <v>80</v>
      </c>
      <c r="P18" t="s">
        <v>149</v>
      </c>
      <c r="Q18" t="s">
        <v>79</v>
      </c>
      <c r="R18" t="s">
        <v>45</v>
      </c>
      <c r="S18" t="str">
        <f t="shared" si="1"/>
        <v>94612</v>
      </c>
      <c r="T18" t="s">
        <v>65</v>
      </c>
      <c r="U18" t="s">
        <v>150</v>
      </c>
      <c r="V18" t="s">
        <v>47</v>
      </c>
      <c r="W18" t="s">
        <v>65</v>
      </c>
      <c r="X18" t="s">
        <v>151</v>
      </c>
      <c r="Y18" t="s">
        <v>49</v>
      </c>
      <c r="Z18" t="s">
        <v>65</v>
      </c>
      <c r="AA18" t="s">
        <v>50</v>
      </c>
      <c r="AB18" t="s">
        <v>152</v>
      </c>
      <c r="AC18" t="s">
        <v>153</v>
      </c>
      <c r="AD18" t="s">
        <v>154</v>
      </c>
      <c r="AE18" t="s">
        <v>155</v>
      </c>
    </row>
    <row r="19" spans="1:31">
      <c r="A19" t="s">
        <v>67</v>
      </c>
      <c r="B19" t="s">
        <v>65</v>
      </c>
      <c r="C19" t="s">
        <v>167</v>
      </c>
      <c r="D19" t="s">
        <v>168</v>
      </c>
      <c r="E19" t="s">
        <v>65</v>
      </c>
      <c r="F19" t="s">
        <v>169</v>
      </c>
      <c r="G19" t="s">
        <v>170</v>
      </c>
      <c r="H19">
        <v>24158</v>
      </c>
      <c r="I19" t="s">
        <v>171</v>
      </c>
      <c r="J19" t="s">
        <v>172</v>
      </c>
      <c r="K19" t="s">
        <v>79</v>
      </c>
      <c r="L19" t="s">
        <v>45</v>
      </c>
      <c r="M19" t="str">
        <f>"94607"</f>
        <v>94607</v>
      </c>
      <c r="N19" t="s">
        <v>46</v>
      </c>
      <c r="O19" t="s">
        <v>80</v>
      </c>
      <c r="P19" t="s">
        <v>172</v>
      </c>
      <c r="Q19" t="s">
        <v>79</v>
      </c>
      <c r="R19" t="s">
        <v>45</v>
      </c>
      <c r="S19" t="str">
        <f>"94607"</f>
        <v>94607</v>
      </c>
      <c r="T19" t="s">
        <v>65</v>
      </c>
      <c r="U19" t="s">
        <v>173</v>
      </c>
      <c r="V19" t="s">
        <v>47</v>
      </c>
      <c r="W19" t="s">
        <v>65</v>
      </c>
      <c r="X19" t="s">
        <v>174</v>
      </c>
      <c r="Y19" t="s">
        <v>49</v>
      </c>
      <c r="Z19" t="s">
        <v>65</v>
      </c>
      <c r="AA19" t="s">
        <v>50</v>
      </c>
      <c r="AB19" t="s">
        <v>175</v>
      </c>
      <c r="AC19" t="s">
        <v>176</v>
      </c>
      <c r="AD19" t="s">
        <v>177</v>
      </c>
      <c r="AE19" t="s">
        <v>178</v>
      </c>
    </row>
    <row r="20" spans="1:31">
      <c r="A20" t="s">
        <v>179</v>
      </c>
      <c r="B20" t="s">
        <v>65</v>
      </c>
      <c r="C20" t="s">
        <v>167</v>
      </c>
      <c r="D20" t="s">
        <v>180</v>
      </c>
      <c r="E20" t="s">
        <v>65</v>
      </c>
      <c r="F20" t="s">
        <v>65</v>
      </c>
      <c r="G20" t="s">
        <v>181</v>
      </c>
      <c r="H20">
        <v>24158</v>
      </c>
      <c r="I20" t="s">
        <v>171</v>
      </c>
      <c r="J20" t="s">
        <v>172</v>
      </c>
      <c r="K20" t="s">
        <v>79</v>
      </c>
      <c r="L20" t="s">
        <v>45</v>
      </c>
      <c r="M20" t="str">
        <f>"94607"</f>
        <v>94607</v>
      </c>
      <c r="N20" t="s">
        <v>46</v>
      </c>
      <c r="O20" t="s">
        <v>80</v>
      </c>
      <c r="P20" t="s">
        <v>172</v>
      </c>
      <c r="Q20" t="s">
        <v>79</v>
      </c>
      <c r="R20" t="s">
        <v>45</v>
      </c>
      <c r="S20" t="str">
        <f>"94607"</f>
        <v>94607</v>
      </c>
      <c r="T20" t="s">
        <v>65</v>
      </c>
      <c r="U20" t="s">
        <v>173</v>
      </c>
      <c r="V20" t="s">
        <v>47</v>
      </c>
      <c r="W20" t="s">
        <v>65</v>
      </c>
      <c r="X20" t="s">
        <v>174</v>
      </c>
      <c r="Y20" t="s">
        <v>49</v>
      </c>
      <c r="Z20" t="s">
        <v>65</v>
      </c>
      <c r="AA20" t="s">
        <v>50</v>
      </c>
      <c r="AB20" t="s">
        <v>175</v>
      </c>
      <c r="AC20" t="s">
        <v>176</v>
      </c>
      <c r="AD20" t="s">
        <v>177</v>
      </c>
      <c r="AE20" t="s">
        <v>178</v>
      </c>
    </row>
    <row r="21" spans="1:31">
      <c r="A21" t="s">
        <v>182</v>
      </c>
      <c r="B21" t="s">
        <v>65</v>
      </c>
      <c r="C21" t="s">
        <v>183</v>
      </c>
      <c r="D21" t="s">
        <v>43</v>
      </c>
      <c r="E21" t="s">
        <v>184</v>
      </c>
      <c r="F21" t="s">
        <v>185</v>
      </c>
      <c r="G21" t="s">
        <v>62</v>
      </c>
      <c r="H21">
        <v>17421</v>
      </c>
      <c r="I21" t="s">
        <v>186</v>
      </c>
      <c r="J21" t="s">
        <v>187</v>
      </c>
      <c r="K21" t="s">
        <v>188</v>
      </c>
      <c r="L21" t="s">
        <v>45</v>
      </c>
      <c r="M21" t="str">
        <f>"94710"</f>
        <v>94710</v>
      </c>
      <c r="N21" t="s">
        <v>46</v>
      </c>
      <c r="O21" t="s">
        <v>80</v>
      </c>
      <c r="P21" t="s">
        <v>187</v>
      </c>
      <c r="Q21" t="s">
        <v>188</v>
      </c>
      <c r="R21" t="s">
        <v>45</v>
      </c>
      <c r="S21" t="str">
        <f>"94710"</f>
        <v>94710</v>
      </c>
      <c r="T21" t="s">
        <v>189</v>
      </c>
      <c r="U21" t="s">
        <v>190</v>
      </c>
      <c r="V21" t="s">
        <v>47</v>
      </c>
      <c r="W21" t="s">
        <v>65</v>
      </c>
      <c r="X21" t="s">
        <v>285</v>
      </c>
      <c r="Y21" t="s">
        <v>49</v>
      </c>
      <c r="Z21" t="s">
        <v>65</v>
      </c>
      <c r="AA21" t="s">
        <v>50</v>
      </c>
      <c r="AB21" t="s">
        <v>192</v>
      </c>
      <c r="AC21" t="s">
        <v>65</v>
      </c>
      <c r="AD21" t="s">
        <v>193</v>
      </c>
      <c r="AE21" t="s">
        <v>194</v>
      </c>
    </row>
    <row r="22" spans="1:31">
      <c r="A22" t="s">
        <v>195</v>
      </c>
      <c r="B22" t="s">
        <v>65</v>
      </c>
      <c r="C22" t="s">
        <v>196</v>
      </c>
      <c r="D22" t="s">
        <v>43</v>
      </c>
      <c r="E22" t="s">
        <v>197</v>
      </c>
      <c r="F22" t="s">
        <v>198</v>
      </c>
      <c r="G22" t="s">
        <v>62</v>
      </c>
      <c r="H22">
        <v>17421</v>
      </c>
      <c r="I22" t="s">
        <v>186</v>
      </c>
      <c r="J22" t="s">
        <v>187</v>
      </c>
      <c r="K22" t="s">
        <v>188</v>
      </c>
      <c r="L22" t="s">
        <v>45</v>
      </c>
      <c r="M22" t="str">
        <f>"94710"</f>
        <v>94710</v>
      </c>
      <c r="N22" t="s">
        <v>46</v>
      </c>
      <c r="O22" t="s">
        <v>80</v>
      </c>
      <c r="P22" t="s">
        <v>187</v>
      </c>
      <c r="Q22" t="s">
        <v>188</v>
      </c>
      <c r="R22" t="s">
        <v>45</v>
      </c>
      <c r="S22" t="str">
        <f>"94710"</f>
        <v>94710</v>
      </c>
      <c r="T22" t="s">
        <v>189</v>
      </c>
      <c r="U22" t="s">
        <v>190</v>
      </c>
      <c r="V22" t="s">
        <v>47</v>
      </c>
      <c r="W22" t="s">
        <v>65</v>
      </c>
      <c r="X22" t="s">
        <v>285</v>
      </c>
      <c r="Y22" t="s">
        <v>49</v>
      </c>
      <c r="Z22" t="s">
        <v>65</v>
      </c>
      <c r="AA22" t="s">
        <v>50</v>
      </c>
      <c r="AB22" t="s">
        <v>192</v>
      </c>
      <c r="AC22" t="s">
        <v>65</v>
      </c>
      <c r="AD22" t="s">
        <v>193</v>
      </c>
      <c r="AE22" t="s">
        <v>194</v>
      </c>
    </row>
    <row r="23" spans="1:31">
      <c r="A23" t="s">
        <v>199</v>
      </c>
      <c r="B23" t="s">
        <v>65</v>
      </c>
      <c r="C23" t="s">
        <v>200</v>
      </c>
      <c r="D23" t="s">
        <v>201</v>
      </c>
      <c r="E23" t="s">
        <v>65</v>
      </c>
      <c r="F23" t="s">
        <v>65</v>
      </c>
      <c r="G23" t="s">
        <v>58</v>
      </c>
      <c r="H23">
        <v>21881</v>
      </c>
      <c r="I23" t="s">
        <v>202</v>
      </c>
      <c r="J23" t="s">
        <v>100</v>
      </c>
      <c r="K23" t="s">
        <v>101</v>
      </c>
      <c r="L23" t="s">
        <v>45</v>
      </c>
      <c r="M23" t="str">
        <f t="shared" ref="M23:M28" si="2">"94550"</f>
        <v>94550</v>
      </c>
      <c r="N23" t="s">
        <v>46</v>
      </c>
      <c r="O23" t="s">
        <v>80</v>
      </c>
      <c r="P23" t="s">
        <v>203</v>
      </c>
      <c r="Q23" t="s">
        <v>204</v>
      </c>
      <c r="R23" t="s">
        <v>45</v>
      </c>
      <c r="S23" t="str">
        <f>"94022"</f>
        <v>94022</v>
      </c>
      <c r="T23" t="s">
        <v>65</v>
      </c>
      <c r="U23" t="s">
        <v>205</v>
      </c>
      <c r="V23" t="s">
        <v>63</v>
      </c>
      <c r="W23" t="s">
        <v>65</v>
      </c>
      <c r="X23" t="s">
        <v>206</v>
      </c>
      <c r="Y23" t="s">
        <v>49</v>
      </c>
      <c r="Z23" t="s">
        <v>65</v>
      </c>
      <c r="AA23" t="s">
        <v>50</v>
      </c>
      <c r="AB23" t="s">
        <v>207</v>
      </c>
      <c r="AC23" t="s">
        <v>207</v>
      </c>
      <c r="AD23" t="s">
        <v>208</v>
      </c>
      <c r="AE23" t="s">
        <v>209</v>
      </c>
    </row>
    <row r="24" spans="1:31">
      <c r="A24" t="s">
        <v>210</v>
      </c>
      <c r="B24" t="s">
        <v>65</v>
      </c>
      <c r="C24" t="s">
        <v>211</v>
      </c>
      <c r="D24" t="s">
        <v>212</v>
      </c>
      <c r="E24" t="s">
        <v>65</v>
      </c>
      <c r="F24" t="s">
        <v>65</v>
      </c>
      <c r="G24" t="s">
        <v>58</v>
      </c>
      <c r="H24">
        <v>4881</v>
      </c>
      <c r="I24" t="s">
        <v>213</v>
      </c>
      <c r="J24" t="s">
        <v>214</v>
      </c>
      <c r="K24" t="s">
        <v>101</v>
      </c>
      <c r="L24" t="s">
        <v>45</v>
      </c>
      <c r="M24" t="str">
        <f t="shared" si="2"/>
        <v>94550</v>
      </c>
      <c r="N24" t="s">
        <v>46</v>
      </c>
      <c r="O24" t="s">
        <v>80</v>
      </c>
      <c r="P24" t="s">
        <v>214</v>
      </c>
      <c r="Q24" t="s">
        <v>101</v>
      </c>
      <c r="R24" t="s">
        <v>45</v>
      </c>
      <c r="S24" t="str">
        <f>"94550"</f>
        <v>94550</v>
      </c>
      <c r="T24" t="s">
        <v>215</v>
      </c>
      <c r="U24" t="s">
        <v>286</v>
      </c>
      <c r="V24" t="s">
        <v>217</v>
      </c>
      <c r="W24" t="s">
        <v>65</v>
      </c>
      <c r="X24" t="s">
        <v>287</v>
      </c>
      <c r="Y24" t="s">
        <v>49</v>
      </c>
      <c r="Z24">
        <v>3000</v>
      </c>
      <c r="AA24" t="s">
        <v>50</v>
      </c>
      <c r="AB24" t="s">
        <v>219</v>
      </c>
      <c r="AC24" t="s">
        <v>220</v>
      </c>
      <c r="AD24" t="s">
        <v>221</v>
      </c>
      <c r="AE24" t="s">
        <v>222</v>
      </c>
    </row>
    <row r="25" spans="1:31">
      <c r="A25" t="s">
        <v>223</v>
      </c>
      <c r="B25" t="s">
        <v>65</v>
      </c>
      <c r="C25" t="s">
        <v>211</v>
      </c>
      <c r="D25" t="s">
        <v>224</v>
      </c>
      <c r="E25" t="s">
        <v>65</v>
      </c>
      <c r="F25" t="s">
        <v>65</v>
      </c>
      <c r="G25" t="s">
        <v>160</v>
      </c>
      <c r="H25">
        <v>4881</v>
      </c>
      <c r="I25" t="s">
        <v>213</v>
      </c>
      <c r="J25" t="s">
        <v>214</v>
      </c>
      <c r="K25" t="s">
        <v>101</v>
      </c>
      <c r="L25" t="s">
        <v>45</v>
      </c>
      <c r="M25" t="str">
        <f t="shared" si="2"/>
        <v>94550</v>
      </c>
      <c r="N25" t="s">
        <v>46</v>
      </c>
      <c r="O25" t="s">
        <v>80</v>
      </c>
      <c r="P25" t="s">
        <v>214</v>
      </c>
      <c r="Q25" t="s">
        <v>101</v>
      </c>
      <c r="R25" t="s">
        <v>45</v>
      </c>
      <c r="S25" t="str">
        <f>"94550"</f>
        <v>94550</v>
      </c>
      <c r="T25" t="s">
        <v>215</v>
      </c>
      <c r="U25" t="s">
        <v>286</v>
      </c>
      <c r="V25" t="s">
        <v>217</v>
      </c>
      <c r="W25" t="s">
        <v>65</v>
      </c>
      <c r="X25" t="s">
        <v>287</v>
      </c>
      <c r="Y25" t="s">
        <v>49</v>
      </c>
      <c r="Z25">
        <v>3000</v>
      </c>
      <c r="AA25" t="s">
        <v>50</v>
      </c>
      <c r="AB25" t="s">
        <v>219</v>
      </c>
      <c r="AC25" t="s">
        <v>220</v>
      </c>
      <c r="AD25" t="s">
        <v>221</v>
      </c>
      <c r="AE25" t="s">
        <v>222</v>
      </c>
    </row>
    <row r="26" spans="1:31">
      <c r="A26" t="s">
        <v>225</v>
      </c>
      <c r="B26" t="s">
        <v>65</v>
      </c>
      <c r="C26" t="s">
        <v>211</v>
      </c>
      <c r="D26" t="s">
        <v>226</v>
      </c>
      <c r="E26" t="s">
        <v>65</v>
      </c>
      <c r="F26" t="s">
        <v>65</v>
      </c>
      <c r="G26" t="s">
        <v>58</v>
      </c>
      <c r="H26">
        <v>4881</v>
      </c>
      <c r="I26" t="s">
        <v>213</v>
      </c>
      <c r="J26" t="s">
        <v>214</v>
      </c>
      <c r="K26" t="s">
        <v>101</v>
      </c>
      <c r="L26" t="s">
        <v>45</v>
      </c>
      <c r="M26" t="str">
        <f t="shared" si="2"/>
        <v>94550</v>
      </c>
      <c r="N26" t="s">
        <v>46</v>
      </c>
      <c r="O26" t="s">
        <v>80</v>
      </c>
      <c r="P26" t="s">
        <v>214</v>
      </c>
      <c r="Q26" t="s">
        <v>101</v>
      </c>
      <c r="R26" t="s">
        <v>45</v>
      </c>
      <c r="S26" t="str">
        <f>"94550"</f>
        <v>94550</v>
      </c>
      <c r="T26" t="s">
        <v>215</v>
      </c>
      <c r="U26" t="s">
        <v>286</v>
      </c>
      <c r="V26" t="s">
        <v>217</v>
      </c>
      <c r="W26" t="s">
        <v>65</v>
      </c>
      <c r="X26" t="s">
        <v>287</v>
      </c>
      <c r="Y26" t="s">
        <v>49</v>
      </c>
      <c r="Z26">
        <v>3000</v>
      </c>
      <c r="AA26" t="s">
        <v>50</v>
      </c>
      <c r="AB26" t="s">
        <v>219</v>
      </c>
      <c r="AC26" t="s">
        <v>220</v>
      </c>
      <c r="AD26" t="s">
        <v>221</v>
      </c>
      <c r="AE26" t="s">
        <v>222</v>
      </c>
    </row>
    <row r="27" spans="1:31">
      <c r="A27" t="s">
        <v>227</v>
      </c>
      <c r="B27" t="s">
        <v>228</v>
      </c>
      <c r="C27" t="s">
        <v>211</v>
      </c>
      <c r="D27" t="s">
        <v>59</v>
      </c>
      <c r="E27" t="s">
        <v>65</v>
      </c>
      <c r="F27" t="s">
        <v>65</v>
      </c>
      <c r="G27" t="s">
        <v>60</v>
      </c>
      <c r="H27">
        <v>4881</v>
      </c>
      <c r="I27" t="s">
        <v>213</v>
      </c>
      <c r="J27" t="s">
        <v>214</v>
      </c>
      <c r="K27" t="s">
        <v>101</v>
      </c>
      <c r="L27" t="s">
        <v>45</v>
      </c>
      <c r="M27" t="str">
        <f t="shared" si="2"/>
        <v>94550</v>
      </c>
      <c r="N27" t="s">
        <v>46</v>
      </c>
      <c r="O27" t="s">
        <v>80</v>
      </c>
      <c r="P27" t="s">
        <v>214</v>
      </c>
      <c r="Q27" t="s">
        <v>101</v>
      </c>
      <c r="R27" t="s">
        <v>45</v>
      </c>
      <c r="S27" t="str">
        <f>"94550"</f>
        <v>94550</v>
      </c>
      <c r="T27" t="s">
        <v>215</v>
      </c>
      <c r="U27" t="s">
        <v>286</v>
      </c>
      <c r="V27" t="s">
        <v>217</v>
      </c>
      <c r="W27" t="s">
        <v>65</v>
      </c>
      <c r="X27" t="s">
        <v>287</v>
      </c>
      <c r="Y27" t="s">
        <v>49</v>
      </c>
      <c r="Z27">
        <v>3000</v>
      </c>
      <c r="AA27" t="s">
        <v>50</v>
      </c>
      <c r="AB27" t="s">
        <v>219</v>
      </c>
      <c r="AC27" t="s">
        <v>220</v>
      </c>
      <c r="AD27" t="s">
        <v>221</v>
      </c>
      <c r="AE27" t="s">
        <v>222</v>
      </c>
    </row>
    <row r="28" spans="1:31">
      <c r="A28" t="s">
        <v>229</v>
      </c>
      <c r="B28" t="s">
        <v>65</v>
      </c>
      <c r="C28" t="s">
        <v>230</v>
      </c>
      <c r="D28" t="s">
        <v>231</v>
      </c>
      <c r="E28" t="s">
        <v>65</v>
      </c>
      <c r="F28" t="s">
        <v>221</v>
      </c>
      <c r="G28" t="s">
        <v>232</v>
      </c>
      <c r="H28">
        <v>4881</v>
      </c>
      <c r="I28" t="s">
        <v>213</v>
      </c>
      <c r="J28" t="s">
        <v>214</v>
      </c>
      <c r="K28" t="s">
        <v>101</v>
      </c>
      <c r="L28" t="s">
        <v>45</v>
      </c>
      <c r="M28" t="str">
        <f t="shared" si="2"/>
        <v>94550</v>
      </c>
      <c r="N28" t="s">
        <v>46</v>
      </c>
      <c r="O28" t="s">
        <v>80</v>
      </c>
      <c r="P28" t="s">
        <v>214</v>
      </c>
      <c r="Q28" t="s">
        <v>101</v>
      </c>
      <c r="R28" t="s">
        <v>45</v>
      </c>
      <c r="S28" t="str">
        <f>"94550"</f>
        <v>94550</v>
      </c>
      <c r="T28" t="s">
        <v>215</v>
      </c>
      <c r="U28" t="s">
        <v>286</v>
      </c>
      <c r="V28" t="s">
        <v>217</v>
      </c>
      <c r="W28" t="s">
        <v>65</v>
      </c>
      <c r="X28" t="s">
        <v>287</v>
      </c>
      <c r="Y28" t="s">
        <v>49</v>
      </c>
      <c r="Z28">
        <v>3000</v>
      </c>
      <c r="AA28" t="s">
        <v>50</v>
      </c>
      <c r="AB28" t="s">
        <v>219</v>
      </c>
      <c r="AC28" t="s">
        <v>220</v>
      </c>
      <c r="AD28" t="s">
        <v>221</v>
      </c>
      <c r="AE28" t="s">
        <v>222</v>
      </c>
    </row>
    <row r="29" spans="1:31">
      <c r="A29" t="s">
        <v>242</v>
      </c>
      <c r="B29" t="s">
        <v>243</v>
      </c>
      <c r="C29" t="s">
        <v>244</v>
      </c>
      <c r="D29" t="s">
        <v>51</v>
      </c>
      <c r="E29" t="s">
        <v>245</v>
      </c>
      <c r="F29" t="s">
        <v>65</v>
      </c>
      <c r="G29" t="s">
        <v>58</v>
      </c>
      <c r="H29">
        <v>4895</v>
      </c>
      <c r="I29" t="s">
        <v>246</v>
      </c>
      <c r="J29" t="s">
        <v>247</v>
      </c>
      <c r="K29" t="s">
        <v>140</v>
      </c>
      <c r="L29" t="s">
        <v>45</v>
      </c>
      <c r="M29" t="str">
        <f>"94552"</f>
        <v>94552</v>
      </c>
      <c r="N29" t="s">
        <v>46</v>
      </c>
      <c r="O29" t="s">
        <v>80</v>
      </c>
      <c r="P29" t="s">
        <v>247</v>
      </c>
      <c r="Q29" t="s">
        <v>140</v>
      </c>
      <c r="R29" t="s">
        <v>45</v>
      </c>
      <c r="S29" t="str">
        <f>"94552"</f>
        <v>94552</v>
      </c>
      <c r="T29" t="s">
        <v>65</v>
      </c>
      <c r="U29" t="s">
        <v>288</v>
      </c>
      <c r="V29" t="s">
        <v>47</v>
      </c>
      <c r="W29" t="s">
        <v>65</v>
      </c>
      <c r="X29" t="s">
        <v>249</v>
      </c>
      <c r="Y29" t="s">
        <v>49</v>
      </c>
      <c r="Z29">
        <v>3</v>
      </c>
      <c r="AA29" t="s">
        <v>50</v>
      </c>
      <c r="AB29" t="s">
        <v>250</v>
      </c>
      <c r="AC29" t="s">
        <v>251</v>
      </c>
      <c r="AD29" t="s">
        <v>252</v>
      </c>
      <c r="AE29" t="s">
        <v>253</v>
      </c>
    </row>
    <row r="30" spans="1:31">
      <c r="A30" t="s">
        <v>257</v>
      </c>
      <c r="B30" t="s">
        <v>65</v>
      </c>
      <c r="C30" t="s">
        <v>258</v>
      </c>
      <c r="D30" t="s">
        <v>59</v>
      </c>
      <c r="E30" t="s">
        <v>65</v>
      </c>
      <c r="F30" t="s">
        <v>259</v>
      </c>
      <c r="G30" t="s">
        <v>260</v>
      </c>
      <c r="H30">
        <v>1253</v>
      </c>
      <c r="I30" t="s">
        <v>261</v>
      </c>
      <c r="J30" t="s">
        <v>262</v>
      </c>
      <c r="K30" t="s">
        <v>101</v>
      </c>
      <c r="L30" t="s">
        <v>45</v>
      </c>
      <c r="M30" t="str">
        <f>"94550"</f>
        <v>94550</v>
      </c>
      <c r="N30" t="s">
        <v>46</v>
      </c>
      <c r="O30" t="s">
        <v>80</v>
      </c>
      <c r="P30" t="s">
        <v>262</v>
      </c>
      <c r="Q30" t="s">
        <v>101</v>
      </c>
      <c r="R30" t="s">
        <v>45</v>
      </c>
      <c r="S30" t="str">
        <f>"94550"</f>
        <v>94550</v>
      </c>
      <c r="T30" t="s">
        <v>263</v>
      </c>
      <c r="U30" t="s">
        <v>289</v>
      </c>
      <c r="V30" t="s">
        <v>47</v>
      </c>
      <c r="W30" t="s">
        <v>65</v>
      </c>
      <c r="X30" t="s">
        <v>266</v>
      </c>
      <c r="Y30" t="s">
        <v>49</v>
      </c>
      <c r="Z30">
        <v>12</v>
      </c>
      <c r="AA30" t="s">
        <v>50</v>
      </c>
      <c r="AB30" t="s">
        <v>290</v>
      </c>
      <c r="AC30" t="s">
        <v>291</v>
      </c>
      <c r="AD30" t="s">
        <v>269</v>
      </c>
      <c r="AE30" t="s">
        <v>270</v>
      </c>
    </row>
    <row r="31" spans="1:31">
      <c r="A31" t="s">
        <v>53</v>
      </c>
      <c r="B31" t="s">
        <v>65</v>
      </c>
      <c r="C31" t="s">
        <v>271</v>
      </c>
      <c r="D31" t="s">
        <v>51</v>
      </c>
      <c r="E31" t="s">
        <v>65</v>
      </c>
      <c r="F31" t="s">
        <v>65</v>
      </c>
      <c r="G31" t="s">
        <v>272</v>
      </c>
      <c r="H31">
        <v>1889</v>
      </c>
      <c r="I31" t="s">
        <v>273</v>
      </c>
      <c r="J31" t="s">
        <v>274</v>
      </c>
      <c r="K31" t="s">
        <v>101</v>
      </c>
      <c r="L31" t="s">
        <v>45</v>
      </c>
      <c r="M31" t="str">
        <f>"94550"</f>
        <v>94550</v>
      </c>
      <c r="N31" t="s">
        <v>46</v>
      </c>
      <c r="O31" t="s">
        <v>80</v>
      </c>
      <c r="P31" t="s">
        <v>274</v>
      </c>
      <c r="Q31" t="s">
        <v>101</v>
      </c>
      <c r="R31" t="s">
        <v>45</v>
      </c>
      <c r="S31" t="str">
        <f>"94550"</f>
        <v>94550</v>
      </c>
      <c r="T31" t="s">
        <v>65</v>
      </c>
      <c r="U31" t="s">
        <v>275</v>
      </c>
      <c r="V31" t="s">
        <v>47</v>
      </c>
      <c r="W31" t="s">
        <v>65</v>
      </c>
      <c r="X31" t="s">
        <v>276</v>
      </c>
      <c r="Y31" t="s">
        <v>49</v>
      </c>
      <c r="Z31">
        <v>14</v>
      </c>
      <c r="AA31" t="s">
        <v>50</v>
      </c>
      <c r="AB31" t="s">
        <v>277</v>
      </c>
      <c r="AC31" t="s">
        <v>278</v>
      </c>
      <c r="AD31" t="s">
        <v>279</v>
      </c>
      <c r="AE31" t="s">
        <v>280</v>
      </c>
    </row>
    <row r="32" spans="1:31">
      <c r="A32" t="s">
        <v>281</v>
      </c>
      <c r="B32" t="s">
        <v>65</v>
      </c>
      <c r="C32" t="s">
        <v>271</v>
      </c>
      <c r="D32" t="s">
        <v>43</v>
      </c>
      <c r="E32" t="s">
        <v>65</v>
      </c>
      <c r="F32" t="s">
        <v>279</v>
      </c>
      <c r="G32" t="s">
        <v>282</v>
      </c>
      <c r="H32">
        <v>1889</v>
      </c>
      <c r="I32" t="s">
        <v>273</v>
      </c>
      <c r="J32" t="s">
        <v>274</v>
      </c>
      <c r="K32" t="s">
        <v>101</v>
      </c>
      <c r="L32" t="s">
        <v>45</v>
      </c>
      <c r="M32" t="str">
        <f>"94550"</f>
        <v>94550</v>
      </c>
      <c r="N32" t="s">
        <v>46</v>
      </c>
      <c r="O32" t="s">
        <v>80</v>
      </c>
      <c r="P32" t="s">
        <v>274</v>
      </c>
      <c r="Q32" t="s">
        <v>101</v>
      </c>
      <c r="R32" t="s">
        <v>45</v>
      </c>
      <c r="S32" t="str">
        <f>"94550"</f>
        <v>94550</v>
      </c>
      <c r="T32" t="s">
        <v>65</v>
      </c>
      <c r="U32" t="s">
        <v>275</v>
      </c>
      <c r="V32" t="s">
        <v>47</v>
      </c>
      <c r="W32" t="s">
        <v>65</v>
      </c>
      <c r="X32" t="s">
        <v>276</v>
      </c>
      <c r="Y32" t="s">
        <v>49</v>
      </c>
      <c r="Z32">
        <v>14</v>
      </c>
      <c r="AA32" t="s">
        <v>50</v>
      </c>
      <c r="AB32" t="s">
        <v>277</v>
      </c>
      <c r="AC32" t="s">
        <v>278</v>
      </c>
      <c r="AD32" t="s">
        <v>279</v>
      </c>
      <c r="AE32" t="s">
        <v>280</v>
      </c>
    </row>
    <row r="35" spans="1:26" ht="18">
      <c r="A35" s="9" t="s">
        <v>72</v>
      </c>
      <c r="Z35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Advanced</vt:lpstr>
      <vt:lpstr>Basic</vt:lpstr>
    </vt:vector>
  </TitlesOfParts>
  <Company>Wines &amp; Vines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Vierra</dc:creator>
  <cp:lastModifiedBy>Tina Vierra</cp:lastModifiedBy>
  <dcterms:created xsi:type="dcterms:W3CDTF">2015-05-19T18:37:09Z</dcterms:created>
  <dcterms:modified xsi:type="dcterms:W3CDTF">2016-01-07T00:53:12Z</dcterms:modified>
</cp:coreProperties>
</file>